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ARM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#REF!</definedName>
    <definedName name="\M">#REF!</definedName>
    <definedName name="angie">#REF!</definedName>
    <definedName name="date">#REF!</definedName>
    <definedName name="netmargin1">'[8]Debt Service Ratio revised'!$B$9:$D$143</definedName>
    <definedName name="PAGE1">#REF!</definedName>
    <definedName name="PAGE2">#REF!</definedName>
    <definedName name="PAGE3">#REF!</definedName>
    <definedName name="_xlnm.Print_Area" localSheetId="0">ARMM!$A$1:$K$79</definedName>
    <definedName name="_xlnm.Print_Titles" localSheetId="0">ARMM!$1:$6</definedName>
    <definedName name="Print_Titles_MI">#REF!</definedName>
    <definedName name="sched">'[9]Acid Test'!$A$104:$G$142</definedName>
    <definedName name="sl">[8]main!$A$2:$L$165</definedName>
    <definedName name="systemlossmar14">[10]main!$A$2:$K$165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I11" i="1"/>
  <c r="J11" i="1"/>
  <c r="K11" i="1"/>
  <c r="D12" i="1"/>
  <c r="E12" i="1"/>
  <c r="F12" i="1"/>
  <c r="I12" i="1"/>
  <c r="J12" i="1"/>
  <c r="D13" i="1"/>
  <c r="E13" i="1"/>
  <c r="F13" i="1"/>
  <c r="I13" i="1"/>
  <c r="J13" i="1"/>
  <c r="K13" i="1"/>
  <c r="D14" i="1"/>
  <c r="K14" i="1" s="1"/>
  <c r="E14" i="1"/>
  <c r="F14" i="1"/>
  <c r="I14" i="1"/>
  <c r="J14" i="1"/>
  <c r="D15" i="1"/>
  <c r="K15" i="1" s="1"/>
  <c r="E15" i="1"/>
  <c r="F15" i="1"/>
  <c r="I15" i="1"/>
  <c r="J15" i="1"/>
  <c r="D16" i="1"/>
  <c r="E16" i="1"/>
  <c r="F16" i="1"/>
  <c r="I16" i="1"/>
  <c r="J16" i="1"/>
  <c r="D17" i="1"/>
  <c r="E17" i="1"/>
  <c r="F17" i="1"/>
  <c r="I17" i="1"/>
  <c r="J17" i="1"/>
  <c r="F18" i="1"/>
  <c r="D19" i="1"/>
  <c r="E19" i="1"/>
  <c r="F19" i="1"/>
  <c r="I19" i="1"/>
  <c r="J19" i="1"/>
  <c r="D20" i="1"/>
  <c r="K20" i="1" s="1"/>
  <c r="E20" i="1"/>
  <c r="F20" i="1"/>
  <c r="I20" i="1"/>
  <c r="J20" i="1"/>
  <c r="D21" i="1"/>
  <c r="E21" i="1"/>
  <c r="F21" i="1"/>
  <c r="I21" i="1"/>
  <c r="J21" i="1"/>
  <c r="D22" i="1"/>
  <c r="K22" i="1" s="1"/>
  <c r="E22" i="1"/>
  <c r="F22" i="1"/>
  <c r="I22" i="1"/>
  <c r="J22" i="1"/>
  <c r="D23" i="1"/>
  <c r="E23" i="1"/>
  <c r="F23" i="1"/>
  <c r="I23" i="1"/>
  <c r="J23" i="1"/>
  <c r="D24" i="1"/>
  <c r="K24" i="1" s="1"/>
  <c r="E24" i="1"/>
  <c r="F24" i="1"/>
  <c r="I24" i="1"/>
  <c r="J24" i="1"/>
  <c r="D25" i="1"/>
  <c r="E25" i="1"/>
  <c r="F25" i="1"/>
  <c r="I25" i="1"/>
  <c r="J25" i="1"/>
  <c r="F26" i="1"/>
  <c r="D27" i="1"/>
  <c r="E27" i="1"/>
  <c r="F27" i="1"/>
  <c r="I27" i="1"/>
  <c r="J27" i="1"/>
  <c r="D31" i="1"/>
  <c r="E31" i="1"/>
  <c r="F31" i="1"/>
  <c r="I31" i="1"/>
  <c r="J31" i="1"/>
  <c r="D32" i="1"/>
  <c r="E32" i="1"/>
  <c r="K32" i="1" s="1"/>
  <c r="F32" i="1"/>
  <c r="I32" i="1"/>
  <c r="J32" i="1"/>
  <c r="D33" i="1"/>
  <c r="K33" i="1" s="1"/>
  <c r="E33" i="1"/>
  <c r="F33" i="1"/>
  <c r="I33" i="1"/>
  <c r="J33" i="1"/>
  <c r="D34" i="1"/>
  <c r="K34" i="1" s="1"/>
  <c r="E34" i="1"/>
  <c r="F34" i="1"/>
  <c r="I34" i="1"/>
  <c r="J34" i="1"/>
  <c r="D35" i="1"/>
  <c r="E35" i="1"/>
  <c r="F35" i="1"/>
  <c r="I35" i="1"/>
  <c r="J35" i="1"/>
  <c r="D36" i="1"/>
  <c r="K36" i="1" s="1"/>
  <c r="E36" i="1"/>
  <c r="F36" i="1"/>
  <c r="I36" i="1"/>
  <c r="J36" i="1"/>
  <c r="D37" i="1"/>
  <c r="E37" i="1"/>
  <c r="F37" i="1"/>
  <c r="I37" i="1"/>
  <c r="J37" i="1"/>
  <c r="D38" i="1"/>
  <c r="E38" i="1"/>
  <c r="F38" i="1"/>
  <c r="I38" i="1"/>
  <c r="J38" i="1"/>
  <c r="D39" i="1"/>
  <c r="E39" i="1"/>
  <c r="F39" i="1"/>
  <c r="I39" i="1"/>
  <c r="J39" i="1"/>
  <c r="D40" i="1"/>
  <c r="E40" i="1"/>
  <c r="F40" i="1"/>
  <c r="I40" i="1"/>
  <c r="J40" i="1"/>
  <c r="K40" i="1"/>
  <c r="D41" i="1"/>
  <c r="K41" i="1" s="1"/>
  <c r="E41" i="1"/>
  <c r="F41" i="1"/>
  <c r="I41" i="1"/>
  <c r="J41" i="1"/>
  <c r="D42" i="1"/>
  <c r="K42" i="1" s="1"/>
  <c r="E42" i="1"/>
  <c r="F42" i="1"/>
  <c r="I42" i="1"/>
  <c r="J42" i="1"/>
  <c r="D43" i="1"/>
  <c r="E43" i="1"/>
  <c r="F43" i="1"/>
  <c r="I43" i="1"/>
  <c r="J43" i="1"/>
  <c r="D44" i="1"/>
  <c r="K44" i="1" s="1"/>
  <c r="E44" i="1"/>
  <c r="F44" i="1"/>
  <c r="I44" i="1"/>
  <c r="J44" i="1"/>
  <c r="D45" i="1"/>
  <c r="E45" i="1"/>
  <c r="F45" i="1"/>
  <c r="I45" i="1"/>
  <c r="J45" i="1"/>
  <c r="D46" i="1"/>
  <c r="K46" i="1" s="1"/>
  <c r="E46" i="1"/>
  <c r="F46" i="1"/>
  <c r="I46" i="1"/>
  <c r="J46" i="1"/>
  <c r="D47" i="1"/>
  <c r="E47" i="1"/>
  <c r="F47" i="1"/>
  <c r="I47" i="1"/>
  <c r="J47" i="1"/>
  <c r="D48" i="1"/>
  <c r="K48" i="1" s="1"/>
  <c r="E48" i="1"/>
  <c r="F48" i="1"/>
  <c r="I48" i="1"/>
  <c r="J48" i="1"/>
  <c r="D49" i="1"/>
  <c r="E49" i="1"/>
  <c r="F49" i="1"/>
  <c r="I49" i="1"/>
  <c r="J49" i="1"/>
  <c r="D50" i="1"/>
  <c r="K50" i="1" s="1"/>
  <c r="E50" i="1"/>
  <c r="F50" i="1"/>
  <c r="I50" i="1"/>
  <c r="J50" i="1"/>
  <c r="D51" i="1"/>
  <c r="E51" i="1"/>
  <c r="F51" i="1"/>
  <c r="I51" i="1"/>
  <c r="J51" i="1"/>
  <c r="D52" i="1"/>
  <c r="E52" i="1"/>
  <c r="F52" i="1"/>
  <c r="I52" i="1"/>
  <c r="J52" i="1"/>
  <c r="K52" i="1"/>
  <c r="D53" i="1"/>
  <c r="E53" i="1"/>
  <c r="F53" i="1"/>
  <c r="I53" i="1"/>
  <c r="J53" i="1"/>
  <c r="F54" i="1"/>
  <c r="D55" i="1"/>
  <c r="E55" i="1"/>
  <c r="F55" i="1"/>
  <c r="I55" i="1"/>
  <c r="J55" i="1"/>
  <c r="D56" i="1"/>
  <c r="E56" i="1"/>
  <c r="F56" i="1"/>
  <c r="I56" i="1"/>
  <c r="J56" i="1"/>
  <c r="D57" i="1"/>
  <c r="E57" i="1"/>
  <c r="F57" i="1"/>
  <c r="I57" i="1"/>
  <c r="J57" i="1"/>
  <c r="D58" i="1"/>
  <c r="E58" i="1"/>
  <c r="F58" i="1"/>
  <c r="I58" i="1"/>
  <c r="J58" i="1"/>
  <c r="D59" i="1"/>
  <c r="K59" i="1" s="1"/>
  <c r="E59" i="1"/>
  <c r="F59" i="1"/>
  <c r="I59" i="1"/>
  <c r="J59" i="1"/>
  <c r="D60" i="1"/>
  <c r="E60" i="1"/>
  <c r="F60" i="1"/>
  <c r="I60" i="1"/>
  <c r="J60" i="1"/>
  <c r="D61" i="1"/>
  <c r="E61" i="1"/>
  <c r="F61" i="1"/>
  <c r="I61" i="1"/>
  <c r="J61" i="1"/>
  <c r="K61" i="1"/>
  <c r="D62" i="1"/>
  <c r="E62" i="1"/>
  <c r="F62" i="1"/>
  <c r="I62" i="1"/>
  <c r="J62" i="1"/>
  <c r="D63" i="1"/>
  <c r="E63" i="1"/>
  <c r="F63" i="1"/>
  <c r="I63" i="1"/>
  <c r="J63" i="1"/>
  <c r="K63" i="1"/>
  <c r="D64" i="1"/>
  <c r="E64" i="1"/>
  <c r="F64" i="1"/>
  <c r="I64" i="1"/>
  <c r="J64" i="1"/>
  <c r="D65" i="1"/>
  <c r="K65" i="1" s="1"/>
  <c r="E65" i="1"/>
  <c r="F65" i="1"/>
  <c r="I65" i="1"/>
  <c r="J65" i="1"/>
  <c r="D66" i="1"/>
  <c r="E66" i="1"/>
  <c r="F66" i="1"/>
  <c r="I66" i="1"/>
  <c r="J66" i="1"/>
  <c r="D67" i="1"/>
  <c r="K67" i="1" s="1"/>
  <c r="E67" i="1"/>
  <c r="F67" i="1"/>
  <c r="I67" i="1"/>
  <c r="J67" i="1"/>
  <c r="D68" i="1"/>
  <c r="E68" i="1"/>
  <c r="F68" i="1"/>
  <c r="I68" i="1"/>
  <c r="J68" i="1"/>
  <c r="D69" i="1"/>
  <c r="K69" i="1" s="1"/>
  <c r="E69" i="1"/>
  <c r="F69" i="1"/>
  <c r="I69" i="1"/>
  <c r="J69" i="1"/>
  <c r="D70" i="1"/>
  <c r="E70" i="1"/>
  <c r="F70" i="1"/>
  <c r="I70" i="1"/>
  <c r="J70" i="1"/>
  <c r="D71" i="1"/>
  <c r="K71" i="1" s="1"/>
  <c r="E71" i="1"/>
  <c r="F71" i="1"/>
  <c r="I71" i="1"/>
  <c r="J71" i="1"/>
  <c r="D72" i="1"/>
  <c r="E72" i="1"/>
  <c r="F72" i="1"/>
  <c r="I72" i="1"/>
  <c r="J72" i="1"/>
  <c r="D73" i="1"/>
  <c r="K73" i="1" s="1"/>
  <c r="E73" i="1"/>
  <c r="F73" i="1"/>
  <c r="I73" i="1"/>
  <c r="J73" i="1"/>
  <c r="D74" i="1"/>
  <c r="E74" i="1"/>
  <c r="F74" i="1"/>
  <c r="I74" i="1"/>
  <c r="J74" i="1"/>
  <c r="D75" i="1"/>
  <c r="E75" i="1"/>
  <c r="F75" i="1"/>
  <c r="I75" i="1"/>
  <c r="J75" i="1"/>
  <c r="K75" i="1"/>
  <c r="D76" i="1"/>
  <c r="E76" i="1"/>
  <c r="F76" i="1"/>
  <c r="I76" i="1"/>
  <c r="J76" i="1"/>
  <c r="D77" i="1"/>
  <c r="E77" i="1"/>
  <c r="F77" i="1"/>
  <c r="I77" i="1"/>
  <c r="J77" i="1"/>
  <c r="F78" i="1"/>
  <c r="D79" i="1"/>
  <c r="E79" i="1"/>
  <c r="F79" i="1"/>
  <c r="I79" i="1"/>
  <c r="J79" i="1"/>
  <c r="K35" i="1" l="1"/>
  <c r="K58" i="1"/>
  <c r="K37" i="1"/>
  <c r="K60" i="1"/>
  <c r="K62" i="1"/>
  <c r="K12" i="1"/>
  <c r="K64" i="1"/>
  <c r="K66" i="1"/>
  <c r="K16" i="1"/>
  <c r="K68" i="1"/>
  <c r="K45" i="1"/>
  <c r="K19" i="1"/>
  <c r="K25" i="1" s="1"/>
  <c r="K47" i="1"/>
  <c r="K21" i="1"/>
  <c r="K72" i="1"/>
  <c r="K49" i="1"/>
  <c r="K23" i="1"/>
  <c r="K74" i="1"/>
  <c r="K51" i="1"/>
  <c r="K43" i="1"/>
  <c r="K70" i="1"/>
  <c r="K76" i="1"/>
  <c r="K31" i="1"/>
  <c r="K38" i="1" s="1"/>
  <c r="K53" i="1"/>
  <c r="K17" i="1" l="1"/>
  <c r="K27" i="1" s="1"/>
  <c r="K77" i="1"/>
  <c r="K55" i="1"/>
  <c r="K79" i="1" s="1"/>
</calcChain>
</file>

<file path=xl/sharedStrings.xml><?xml version="1.0" encoding="utf-8"?>
<sst xmlns="http://schemas.openxmlformats.org/spreadsheetml/2006/main" count="86" uniqueCount="80">
  <si>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</si>
  <si>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</si>
  <si>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</si>
  <si>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</si>
  <si>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</si>
  <si>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</si>
  <si>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</si>
  <si>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</si>
  <si>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</si>
  <si>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</si>
  <si>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</si>
  <si>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</si>
  <si>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</si>
  <si>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</si>
  <si>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</si>
  <si>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</si>
  <si>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</si>
  <si>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</si>
  <si>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</si>
  <si>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</si>
  <si>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</si>
  <si>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</si>
  <si>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</si>
  <si>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</si>
  <si>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</si>
  <si>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</si>
  <si>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</si>
  <si>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</si>
  <si>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</si>
  <si>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</si>
  <si>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</si>
  <si>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</si>
  <si>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</si>
  <si>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</si>
  <si>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</si>
  <si>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</si>
  <si>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</si>
  <si>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</si>
  <si>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</si>
  <si>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</si>
  <si>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</si>
  <si>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</si>
  <si>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</si>
  <si>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</si>
  <si>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</si>
  <si>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</si>
  <si>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</si>
  <si>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</si>
  <si>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</si>
  <si>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</si>
  <si>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</si>
  <si>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</si>
  <si>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</si>
  <si>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</si>
  <si>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</si>
  <si>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</si>
  <si>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</si>
  <si>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</si>
  <si>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</si>
  <si>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</si>
  <si>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</si>
  <si>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</si>
  <si>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</si>
  <si>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</si>
  <si>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</si>
  <si>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</si>
  <si>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</si>
  <si>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</si>
  <si>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SIASELCO</t>
  </si>
  <si>
    <t>TAWELCO</t>
  </si>
  <si>
    <t>CASELCO</t>
  </si>
  <si>
    <t>LASURECO</t>
  </si>
  <si>
    <t>MAGELCO</t>
  </si>
  <si>
    <t>BASELCO</t>
  </si>
  <si>
    <t>SULECO</t>
  </si>
  <si>
    <t>Particulars</t>
  </si>
  <si>
    <t>NDA</t>
  </si>
  <si>
    <t>Consolidated SFP for BARMM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</si>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</sst>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409]#,##0.00,;\(#,##0.00,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b/>
      <sz val="8"/>
      <color theme="0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164" fontId="3" fillId="2" borderId="1" xfId="0" applyNumberFormat="1" applyFont="1" applyFill="1" applyBorder="1" applyAlignment="1">
      <alignment horizontal="right" vertical="center" wrapText="1" readingOrder="1"/>
    </xf>
    <xf numFmtId="39" fontId="3" fillId="2" borderId="1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horizontal="right" vertical="center" wrapText="1" readingOrder="1"/>
    </xf>
    <xf numFmtId="43" fontId="3" fillId="0" borderId="0" xfId="1" applyFont="1" applyFill="1" applyBorder="1" applyAlignment="1">
      <alignment horizontal="right" vertical="center" wrapText="1" readingOrder="1"/>
    </xf>
    <xf numFmtId="39" fontId="3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right" vertical="center" wrapText="1" readingOrder="1"/>
    </xf>
    <xf numFmtId="164" fontId="3" fillId="3" borderId="4" xfId="0" applyNumberFormat="1" applyFont="1" applyFill="1" applyBorder="1" applyAlignment="1">
      <alignment horizontal="right" vertical="center" wrapText="1" readingOrder="1"/>
    </xf>
    <xf numFmtId="43" fontId="4" fillId="0" borderId="5" xfId="1" applyFont="1" applyFill="1" applyBorder="1" applyAlignment="1">
      <alignment horizontal="right" vertical="center" wrapText="1" readingOrder="1"/>
    </xf>
    <xf numFmtId="164" fontId="4" fillId="0" borderId="5" xfId="0" applyNumberFormat="1" applyFont="1" applyFill="1" applyBorder="1" applyAlignment="1">
      <alignment horizontal="right" vertical="center" wrapText="1" readingOrder="1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vertical="top" wrapText="1"/>
    </xf>
    <xf numFmtId="0" fontId="4" fillId="4" borderId="5" xfId="0" applyNumberFormat="1" applyFont="1" applyFill="1" applyBorder="1" applyAlignment="1">
      <alignment vertical="center" wrapText="1" indent="2" readingOrder="1"/>
    </xf>
    <xf numFmtId="0" fontId="3" fillId="4" borderId="0" xfId="0" applyNumberFormat="1" applyFont="1" applyFill="1" applyBorder="1" applyAlignment="1">
      <alignment horizontal="right" vertical="center" wrapText="1" readingOrder="1"/>
    </xf>
    <xf numFmtId="43" fontId="3" fillId="4" borderId="0" xfId="1" applyFont="1" applyFill="1" applyBorder="1" applyAlignment="1">
      <alignment horizontal="right" vertical="center" wrapText="1" readingOrder="1"/>
    </xf>
    <xf numFmtId="39" fontId="3" fillId="4" borderId="0" xfId="0" applyNumberFormat="1" applyFont="1" applyFill="1" applyBorder="1" applyAlignment="1">
      <alignment horizontal="right" vertical="center" wrapText="1" readingOrder="1"/>
    </xf>
    <xf numFmtId="0" fontId="3" fillId="4" borderId="3" xfId="0" applyNumberFormat="1" applyFont="1" applyFill="1" applyBorder="1" applyAlignment="1">
      <alignment vertical="center" wrapText="1" readingOrder="1"/>
    </xf>
    <xf numFmtId="39" fontId="3" fillId="3" borderId="4" xfId="0" applyNumberFormat="1" applyFont="1" applyFill="1" applyBorder="1" applyAlignment="1">
      <alignment horizontal="right" vertical="center" wrapText="1" readingOrder="1"/>
    </xf>
    <xf numFmtId="0" fontId="3" fillId="3" borderId="5" xfId="0" applyNumberFormat="1" applyFont="1" applyFill="1" applyBorder="1" applyAlignment="1">
      <alignment vertical="center" wrapText="1" readingOrder="1"/>
    </xf>
    <xf numFmtId="0" fontId="3" fillId="4" borderId="5" xfId="0" applyNumberFormat="1" applyFont="1" applyFill="1" applyBorder="1" applyAlignment="1">
      <alignment vertical="center" wrapText="1" readingOrder="1"/>
    </xf>
    <xf numFmtId="0" fontId="3" fillId="4" borderId="0" xfId="0" applyNumberFormat="1" applyFont="1" applyFill="1" applyBorder="1" applyAlignment="1">
      <alignment vertical="center" wrapText="1" readingOrder="1"/>
    </xf>
    <xf numFmtId="0" fontId="5" fillId="5" borderId="4" xfId="0" applyNumberFormat="1" applyFont="1" applyFill="1" applyBorder="1" applyAlignment="1">
      <alignment horizontal="center" vertical="center" wrapText="1" readingOrder="1"/>
    </xf>
    <xf numFmtId="0" fontId="6" fillId="5" borderId="4" xfId="0" applyNumberFormat="1" applyFont="1" applyFill="1" applyBorder="1" applyAlignment="1">
      <alignment horizontal="center" vertical="center" wrapText="1" readingOrder="1"/>
    </xf>
    <xf numFmtId="43" fontId="6" fillId="5" borderId="4" xfId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vertical="top" wrapText="1"/>
    </xf>
    <xf numFmtId="0" fontId="5" fillId="5" borderId="8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0" xfId="1" applyFont="1" applyFill="1" applyBorder="1"/>
    <xf numFmtId="0" fontId="7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58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58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ARMM\SIASELCO\2024\SIASEL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ARMM\TAWELCO\2024\TAWEL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ARMM\MAGELCO\2024\MAGEL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ARMM\BASELCO\2024\BASEL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ARMM\SULECO\2024\SUL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AR"/>
      <sheetName val="SCF"/>
      <sheetName val="Accounting of Universal Charges"/>
      <sheetName val="Accounting of RFSC"/>
      <sheetName val="Payroll Allocations"/>
      <sheetName val="Sheet1"/>
      <sheetName val="Sheet2"/>
      <sheetName val="Version Number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81006939.739999995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10354612.949999999</v>
          </cell>
        </row>
        <row r="20">
          <cell r="C20">
            <v>500000</v>
          </cell>
        </row>
        <row r="21">
          <cell r="C21">
            <v>91861552.689999998</v>
          </cell>
        </row>
        <row r="23">
          <cell r="C23">
            <v>3457465.2</v>
          </cell>
        </row>
        <row r="24">
          <cell r="C24">
            <v>0</v>
          </cell>
        </row>
        <row r="25">
          <cell r="C25">
            <v>16619690.52</v>
          </cell>
        </row>
        <row r="26">
          <cell r="C26">
            <v>1470434.98</v>
          </cell>
        </row>
        <row r="27">
          <cell r="C27">
            <v>43556535.450000003</v>
          </cell>
        </row>
        <row r="28">
          <cell r="C28">
            <v>-8673783.6199999992</v>
          </cell>
        </row>
        <row r="29">
          <cell r="C29">
            <v>56430342.530000001</v>
          </cell>
        </row>
        <row r="31">
          <cell r="C31">
            <v>148291895.22</v>
          </cell>
        </row>
        <row r="35">
          <cell r="C35">
            <v>10681507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11146683.98</v>
          </cell>
        </row>
        <row r="42">
          <cell r="C42">
            <v>21828190.98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27032452.5</v>
          </cell>
        </row>
        <row r="47">
          <cell r="C47">
            <v>0</v>
          </cell>
        </row>
        <row r="48">
          <cell r="C48">
            <v>59471.67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-450613.08</v>
          </cell>
        </row>
        <row r="57">
          <cell r="C57">
            <v>26641311.09</v>
          </cell>
        </row>
        <row r="59">
          <cell r="C59">
            <v>48469502.07</v>
          </cell>
        </row>
        <row r="62">
          <cell r="C62">
            <v>138350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93446218.859999999</v>
          </cell>
        </row>
        <row r="71">
          <cell r="C71">
            <v>0</v>
          </cell>
        </row>
        <row r="72">
          <cell r="C72">
            <v>24610832.18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-30078341.120000001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11705333.23</v>
          </cell>
        </row>
        <row r="81">
          <cell r="C81">
            <v>99822393.150000006</v>
          </cell>
        </row>
        <row r="83">
          <cell r="C83">
            <v>148291895.22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186058900.34999999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28586569.079999998</v>
          </cell>
        </row>
        <row r="20">
          <cell r="C20">
            <v>283273377.44999999</v>
          </cell>
        </row>
        <row r="21">
          <cell r="C21">
            <v>497918846.88</v>
          </cell>
        </row>
        <row r="23">
          <cell r="C23">
            <v>50787134.479999997</v>
          </cell>
        </row>
        <row r="24">
          <cell r="C24">
            <v>0</v>
          </cell>
        </row>
        <row r="25">
          <cell r="C25">
            <v>745734469.40999997</v>
          </cell>
        </row>
        <row r="26">
          <cell r="C26">
            <v>11413091.27</v>
          </cell>
        </row>
        <row r="27">
          <cell r="C27">
            <v>56302214.530000001</v>
          </cell>
        </row>
        <row r="28">
          <cell r="C28">
            <v>4769338.21</v>
          </cell>
        </row>
        <row r="29">
          <cell r="C29">
            <v>869006247.89999998</v>
          </cell>
        </row>
        <row r="31">
          <cell r="C31">
            <v>1366925094.78</v>
          </cell>
        </row>
        <row r="35">
          <cell r="C35">
            <v>34925393.100000001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18747695.59</v>
          </cell>
        </row>
        <row r="42">
          <cell r="C42">
            <v>53673088.689999998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2331345132.1900001</v>
          </cell>
        </row>
        <row r="47">
          <cell r="C47">
            <v>-1904412.63</v>
          </cell>
        </row>
        <row r="48">
          <cell r="C48">
            <v>425150840.17000002</v>
          </cell>
        </row>
        <row r="49">
          <cell r="C49">
            <v>-8171048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625828.46</v>
          </cell>
        </row>
        <row r="57">
          <cell r="C57">
            <v>2747046340.1900001</v>
          </cell>
        </row>
        <row r="59">
          <cell r="C59">
            <v>2800719428.8800001</v>
          </cell>
        </row>
        <row r="62">
          <cell r="C62">
            <v>77610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82567540.870000005</v>
          </cell>
        </row>
        <row r="71">
          <cell r="C71">
            <v>0</v>
          </cell>
        </row>
        <row r="72">
          <cell r="C72">
            <v>171558818.00999999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-1687998302.98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-1433794334.0999999</v>
          </cell>
        </row>
        <row r="83">
          <cell r="C83">
            <v>1366925094.78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732736427.30999994</v>
          </cell>
        </row>
        <row r="16">
          <cell r="C16">
            <v>-4436547.25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78303939.359999999</v>
          </cell>
        </row>
        <row r="20">
          <cell r="C20">
            <v>74759157.670000002</v>
          </cell>
        </row>
        <row r="21">
          <cell r="C21">
            <v>881362977.09000003</v>
          </cell>
        </row>
        <row r="23">
          <cell r="C23">
            <v>82828303.260000005</v>
          </cell>
        </row>
        <row r="24">
          <cell r="C24">
            <v>0</v>
          </cell>
        </row>
        <row r="25">
          <cell r="C25">
            <v>2435354138.0999999</v>
          </cell>
        </row>
        <row r="26">
          <cell r="C26">
            <v>63532130.719999999</v>
          </cell>
        </row>
        <row r="27">
          <cell r="C27">
            <v>55827937.75</v>
          </cell>
        </row>
        <row r="28">
          <cell r="C28">
            <v>25066902.780000001</v>
          </cell>
        </row>
        <row r="29">
          <cell r="C29">
            <v>2662609412.6100001</v>
          </cell>
        </row>
        <row r="31">
          <cell r="C31">
            <v>3543972389.6999998</v>
          </cell>
        </row>
        <row r="35">
          <cell r="C35">
            <v>1311227.96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2974494348.5900002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23283842.140000001</v>
          </cell>
        </row>
        <row r="42">
          <cell r="C42">
            <v>2999089418.6900001</v>
          </cell>
        </row>
        <row r="44">
          <cell r="C44">
            <v>-36039.440000000002</v>
          </cell>
        </row>
        <row r="45">
          <cell r="C45">
            <v>0</v>
          </cell>
        </row>
        <row r="46">
          <cell r="C46">
            <v>1640180629.72</v>
          </cell>
        </row>
        <row r="47">
          <cell r="C47">
            <v>634928.14</v>
          </cell>
        </row>
        <row r="48">
          <cell r="C48">
            <v>312373704.00999999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17396.98</v>
          </cell>
        </row>
        <row r="56">
          <cell r="C56">
            <v>-6702739.9299999997</v>
          </cell>
        </row>
        <row r="57">
          <cell r="C57">
            <v>1946467879.48</v>
          </cell>
        </row>
        <row r="59">
          <cell r="C59">
            <v>4945557298.1700001</v>
          </cell>
        </row>
        <row r="62">
          <cell r="C62">
            <v>187265.47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1323994518.8499999</v>
          </cell>
        </row>
        <row r="71">
          <cell r="C71">
            <v>182913420.38999999</v>
          </cell>
        </row>
        <row r="72">
          <cell r="C72">
            <v>32584363.109999999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-2941395855.5900002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131379.29999999999</v>
          </cell>
        </row>
        <row r="81">
          <cell r="C81">
            <v>-1401584908.47</v>
          </cell>
        </row>
        <row r="83">
          <cell r="C83">
            <v>3543972389.6999998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Consolidated Cash Flows"/>
      <sheetName val="SFP- Output Report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C15">
            <v>505858818.27999997</v>
          </cell>
        </row>
        <row r="16">
          <cell r="C16">
            <v>0</v>
          </cell>
        </row>
        <row r="17">
          <cell r="C17">
            <v>-5644851.5700000003</v>
          </cell>
        </row>
        <row r="18">
          <cell r="C18">
            <v>0</v>
          </cell>
        </row>
        <row r="19">
          <cell r="C19">
            <v>76934064.480000004</v>
          </cell>
        </row>
        <row r="20">
          <cell r="C20">
            <v>998565</v>
          </cell>
        </row>
        <row r="21">
          <cell r="C21">
            <v>578146596.19000006</v>
          </cell>
        </row>
        <row r="23">
          <cell r="C23">
            <v>-915308.25</v>
          </cell>
        </row>
        <row r="24">
          <cell r="C24">
            <v>0</v>
          </cell>
        </row>
        <row r="25">
          <cell r="C25">
            <v>297470188.45999998</v>
          </cell>
        </row>
        <row r="26">
          <cell r="C26">
            <v>6194376.1600000001</v>
          </cell>
        </row>
        <row r="27">
          <cell r="C27">
            <v>35085151.189999998</v>
          </cell>
        </row>
        <row r="28">
          <cell r="C28">
            <v>2302238.7200000002</v>
          </cell>
        </row>
        <row r="29">
          <cell r="C29">
            <v>340136646.27999997</v>
          </cell>
        </row>
        <row r="31">
          <cell r="C31">
            <v>918283242.47000003</v>
          </cell>
        </row>
        <row r="35">
          <cell r="C35">
            <v>59607525.649999999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36579267.859999999</v>
          </cell>
        </row>
        <row r="42">
          <cell r="C42">
            <v>96186793.510000005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3702405311.5100002</v>
          </cell>
        </row>
        <row r="47">
          <cell r="C47">
            <v>-1353055.01</v>
          </cell>
        </row>
        <row r="48">
          <cell r="C48">
            <v>377337651.44</v>
          </cell>
        </row>
        <row r="49">
          <cell r="C49">
            <v>1806318.26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49185452.420000002</v>
          </cell>
        </row>
        <row r="57">
          <cell r="C57">
            <v>4129381678.6199999</v>
          </cell>
        </row>
        <row r="59">
          <cell r="C59">
            <v>4225568472.1300001</v>
          </cell>
        </row>
        <row r="62">
          <cell r="C62">
            <v>398909.91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788193831.97000003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-4095877971.54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-3307285229.6599998</v>
          </cell>
        </row>
        <row r="83">
          <cell r="C83">
            <v>918283242.47000003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287715353.20999998</v>
          </cell>
        </row>
        <row r="16">
          <cell r="C16">
            <v>132092567.02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172566671.13</v>
          </cell>
        </row>
        <row r="20">
          <cell r="C20">
            <v>15839186.369999999</v>
          </cell>
        </row>
        <row r="21">
          <cell r="C21">
            <v>608213777.73000002</v>
          </cell>
        </row>
        <row r="23">
          <cell r="C23">
            <v>89048898.170000002</v>
          </cell>
        </row>
        <row r="24">
          <cell r="C24">
            <v>0</v>
          </cell>
        </row>
        <row r="25">
          <cell r="C25">
            <v>792086689.75999999</v>
          </cell>
        </row>
        <row r="26">
          <cell r="C26">
            <v>27362328.170000002</v>
          </cell>
        </row>
        <row r="27">
          <cell r="C27">
            <v>-17545092.239999998</v>
          </cell>
        </row>
        <row r="28">
          <cell r="C28">
            <v>2005549309.1900001</v>
          </cell>
        </row>
        <row r="29">
          <cell r="C29">
            <v>2896502133.0500002</v>
          </cell>
        </row>
        <row r="31">
          <cell r="C31">
            <v>3504715910.7800002</v>
          </cell>
        </row>
        <row r="35">
          <cell r="C35">
            <v>19640134.109999999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45821513.049999997</v>
          </cell>
        </row>
        <row r="42">
          <cell r="C42">
            <v>65461647.159999996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3772095679.5799999</v>
          </cell>
        </row>
        <row r="47">
          <cell r="C47">
            <v>692024</v>
          </cell>
        </row>
        <row r="48">
          <cell r="C48">
            <v>311754104.55000001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29520</v>
          </cell>
        </row>
        <row r="56">
          <cell r="C56">
            <v>-2243223.56</v>
          </cell>
        </row>
        <row r="57">
          <cell r="C57">
            <v>4082328104.5700002</v>
          </cell>
        </row>
        <row r="59">
          <cell r="C59">
            <v>4147789751.73</v>
          </cell>
        </row>
        <row r="62">
          <cell r="C62">
            <v>175237.6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369939259.85000002</v>
          </cell>
        </row>
        <row r="71">
          <cell r="C71">
            <v>102653998.73</v>
          </cell>
        </row>
        <row r="72">
          <cell r="C72">
            <v>200975.85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-1116043312.98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-643073840.95000005</v>
          </cell>
        </row>
        <row r="83">
          <cell r="C83">
            <v>3504715910.7800002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showGridLines="0" tabSelected="1" view="pageBreakPreview" zoomScaleNormal="100" zoomScaleSheetLayoutView="100" workbookViewId="0">
      <pane ySplit="6" topLeftCell="A67" activePane="bottomLeft" state="frozen"/>
      <selection activeCell="C83" sqref="C83:C84"/>
      <selection pane="bottomLeft" activeCell="A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9.33203125" style="1" customWidth="1"/>
    <col min="4" max="4" width="9.6640625" style="1" bestFit="1" customWidth="1"/>
    <col min="5" max="6" width="13.6640625" style="1" customWidth="1"/>
    <col min="7" max="8" width="8.109375" style="1" customWidth="1"/>
    <col min="9" max="9" width="13.6640625" style="2" customWidth="1"/>
    <col min="10" max="10" width="12.5546875" style="1" bestFit="1" customWidth="1"/>
    <col min="11" max="11" width="11" style="1" customWidth="1"/>
    <col min="12" max="12" width="7.88671875" style="1" customWidth="1"/>
    <col min="13" max="13" width="4" style="1" hidden="1" customWidth="1"/>
    <col min="14" max="17" width="9.109375" style="1" hidden="1" customWidth="1"/>
    <col min="18" max="16384" width="9.109375" style="1"/>
  </cols>
  <sheetData>
    <row r="1" spans="2:11" ht="10.5" customHeight="1" x14ac:dyDescent="0.3"/>
    <row r="2" spans="2:11" x14ac:dyDescent="0.3">
      <c r="B2" s="10"/>
      <c r="C2" s="38" t="s">
        <v>79</v>
      </c>
      <c r="D2" s="34"/>
      <c r="E2" s="32"/>
      <c r="F2" s="32"/>
      <c r="G2" s="32"/>
      <c r="H2" s="32"/>
      <c r="I2" s="33"/>
      <c r="J2" s="32"/>
      <c r="K2" s="32"/>
    </row>
    <row r="3" spans="2:11" ht="12" customHeight="1" x14ac:dyDescent="0.3">
      <c r="B3" s="10"/>
      <c r="C3" s="38" t="s">
        <v>78</v>
      </c>
      <c r="D3" s="34"/>
      <c r="E3" s="34"/>
      <c r="F3" s="32"/>
      <c r="G3" s="32"/>
      <c r="H3" s="32"/>
      <c r="I3" s="33"/>
      <c r="J3" s="32"/>
      <c r="K3" s="32"/>
    </row>
    <row r="4" spans="2:11" ht="13.5" customHeight="1" x14ac:dyDescent="0.3">
      <c r="B4" s="10"/>
      <c r="C4" s="37" t="s">
        <v>77</v>
      </c>
      <c r="D4" s="36"/>
      <c r="E4" s="36"/>
      <c r="F4" s="36"/>
      <c r="G4" s="36"/>
      <c r="H4" s="36"/>
      <c r="I4" s="36"/>
      <c r="J4" s="36"/>
      <c r="K4" s="36"/>
    </row>
    <row r="5" spans="2:11" x14ac:dyDescent="0.3">
      <c r="B5" s="10"/>
      <c r="C5" s="35" t="str">
        <f>[6]CAR!$C$5</f>
        <v>As of September 2024
In Thousand</v>
      </c>
      <c r="D5" s="34"/>
      <c r="E5" s="34"/>
      <c r="F5" s="32"/>
      <c r="G5" s="32"/>
      <c r="H5" s="32"/>
      <c r="I5" s="33"/>
      <c r="J5" s="32"/>
      <c r="K5" s="32"/>
    </row>
    <row r="6" spans="2:11" ht="9.75" customHeight="1" x14ac:dyDescent="0.3">
      <c r="B6" s="10"/>
      <c r="C6" s="34"/>
      <c r="D6" s="34"/>
      <c r="E6" s="34"/>
      <c r="F6" s="32"/>
      <c r="G6" s="32"/>
      <c r="H6" s="32"/>
      <c r="I6" s="33"/>
      <c r="J6" s="32"/>
      <c r="K6" s="32"/>
    </row>
    <row r="7" spans="2:11" x14ac:dyDescent="0.3">
      <c r="G7" s="31" t="s">
        <v>76</v>
      </c>
      <c r="H7" s="31" t="s">
        <v>76</v>
      </c>
    </row>
    <row r="8" spans="2:11" ht="24" customHeight="1" x14ac:dyDescent="0.3">
      <c r="B8" s="30" t="s">
        <v>75</v>
      </c>
      <c r="C8" s="29"/>
      <c r="D8" s="26" t="s">
        <v>74</v>
      </c>
      <c r="E8" s="26" t="s">
        <v>73</v>
      </c>
      <c r="F8" s="27" t="s">
        <v>72</v>
      </c>
      <c r="G8" s="27" t="s">
        <v>71</v>
      </c>
      <c r="H8" s="27" t="s">
        <v>70</v>
      </c>
      <c r="I8" s="28" t="s">
        <v>69</v>
      </c>
      <c r="J8" s="27" t="s">
        <v>68</v>
      </c>
      <c r="K8" s="26" t="s">
        <v>67</v>
      </c>
    </row>
    <row r="9" spans="2:11" x14ac:dyDescent="0.3">
      <c r="B9" s="25" t="s">
        <v>66</v>
      </c>
      <c r="C9" s="10"/>
      <c r="D9" s="18"/>
      <c r="E9" s="18"/>
      <c r="F9" s="18"/>
      <c r="G9" s="19"/>
      <c r="H9" s="19"/>
      <c r="I9" s="19"/>
      <c r="J9" s="19"/>
      <c r="K9" s="18"/>
    </row>
    <row r="10" spans="2:11" x14ac:dyDescent="0.3">
      <c r="B10" s="25" t="s">
        <v>65</v>
      </c>
      <c r="C10" s="10"/>
      <c r="D10" s="18"/>
      <c r="E10" s="18"/>
      <c r="F10" s="18"/>
      <c r="G10" s="19"/>
      <c r="H10" s="19"/>
      <c r="I10" s="19"/>
      <c r="J10" s="19"/>
      <c r="K10" s="18"/>
    </row>
    <row r="11" spans="2:11" x14ac:dyDescent="0.3">
      <c r="B11" s="17" t="s">
        <v>64</v>
      </c>
      <c r="C11" s="16"/>
      <c r="D11" s="15">
        <f>'[5]SFP- Output Report'!C15</f>
        <v>287715353.20999998</v>
      </c>
      <c r="E11" s="14">
        <f>'[4]SFP- Output Report'!C15</f>
        <v>505858818.27999997</v>
      </c>
      <c r="F11" s="14">
        <f>'[3]SFP- Output Report'!C15</f>
        <v>732736427.30999994</v>
      </c>
      <c r="G11" s="13"/>
      <c r="H11" s="13"/>
      <c r="I11" s="13">
        <f>'[2]SFP- Output Report'!C15</f>
        <v>186058900.34999999</v>
      </c>
      <c r="J11" s="13">
        <f>'[1]SFP- Output Report'!C15</f>
        <v>81006939.739999995</v>
      </c>
      <c r="K11" s="12">
        <f>+D11+E11+G11+H11+I11+J11</f>
        <v>1060640011.58</v>
      </c>
    </row>
    <row r="12" spans="2:11" x14ac:dyDescent="0.3">
      <c r="B12" s="17" t="s">
        <v>63</v>
      </c>
      <c r="C12" s="16"/>
      <c r="D12" s="15">
        <f>'[5]SFP- Output Report'!C16</f>
        <v>132092567.02</v>
      </c>
      <c r="E12" s="14">
        <f>'[4]SFP- Output Report'!C16</f>
        <v>0</v>
      </c>
      <c r="F12" s="14">
        <f>'[3]SFP- Output Report'!C16</f>
        <v>-4436547.25</v>
      </c>
      <c r="G12" s="13"/>
      <c r="H12" s="13"/>
      <c r="I12" s="13">
        <f>'[2]SFP- Output Report'!C16</f>
        <v>0</v>
      </c>
      <c r="J12" s="13">
        <f>'[1]SFP- Output Report'!C16</f>
        <v>0</v>
      </c>
      <c r="K12" s="12">
        <f>+D12+E12+G12+H12+I12+J12</f>
        <v>132092567.02</v>
      </c>
    </row>
    <row r="13" spans="2:11" x14ac:dyDescent="0.3">
      <c r="B13" s="17" t="s">
        <v>62</v>
      </c>
      <c r="C13" s="16"/>
      <c r="D13" s="15">
        <f>'[5]SFP- Output Report'!C17</f>
        <v>0</v>
      </c>
      <c r="E13" s="14">
        <f>'[4]SFP- Output Report'!C17</f>
        <v>-5644851.5700000003</v>
      </c>
      <c r="F13" s="14">
        <f>'[3]SFP- Output Report'!C17</f>
        <v>0</v>
      </c>
      <c r="G13" s="13"/>
      <c r="H13" s="13"/>
      <c r="I13" s="13">
        <f>'[2]SFP- Output Report'!C17</f>
        <v>0</v>
      </c>
      <c r="J13" s="13">
        <f>'[1]SFP- Output Report'!C17</f>
        <v>0</v>
      </c>
      <c r="K13" s="12">
        <f>+D13+E13+G13+H13+I13+J13</f>
        <v>-5644851.5700000003</v>
      </c>
    </row>
    <row r="14" spans="2:11" x14ac:dyDescent="0.3">
      <c r="B14" s="17" t="s">
        <v>61</v>
      </c>
      <c r="C14" s="16"/>
      <c r="D14" s="15">
        <f>'[5]SFP- Output Report'!C18</f>
        <v>0</v>
      </c>
      <c r="E14" s="14">
        <f>'[4]SFP- Output Report'!C18</f>
        <v>0</v>
      </c>
      <c r="F14" s="14">
        <f>'[3]SFP- Output Report'!C18</f>
        <v>0</v>
      </c>
      <c r="G14" s="13"/>
      <c r="H14" s="13"/>
      <c r="I14" s="13">
        <f>'[2]SFP- Output Report'!C18</f>
        <v>0</v>
      </c>
      <c r="J14" s="13">
        <f>'[1]SFP- Output Report'!C18</f>
        <v>0</v>
      </c>
      <c r="K14" s="12">
        <f>+D14+E14+G14+H14+I14+J14</f>
        <v>0</v>
      </c>
    </row>
    <row r="15" spans="2:11" x14ac:dyDescent="0.3">
      <c r="B15" s="17" t="s">
        <v>60</v>
      </c>
      <c r="C15" s="16"/>
      <c r="D15" s="15">
        <f>'[5]SFP- Output Report'!C19</f>
        <v>172566671.13</v>
      </c>
      <c r="E15" s="14">
        <f>'[4]SFP- Output Report'!C19</f>
        <v>76934064.480000004</v>
      </c>
      <c r="F15" s="14">
        <f>'[3]SFP- Output Report'!C19</f>
        <v>78303939.359999999</v>
      </c>
      <c r="G15" s="13"/>
      <c r="H15" s="13"/>
      <c r="I15" s="13">
        <f>'[2]SFP- Output Report'!C19</f>
        <v>28586569.079999998</v>
      </c>
      <c r="J15" s="13">
        <f>'[1]SFP- Output Report'!C19</f>
        <v>10354612.949999999</v>
      </c>
      <c r="K15" s="12">
        <f>+D15+E15+G15+H15+I15+J15</f>
        <v>288441917.63999999</v>
      </c>
    </row>
    <row r="16" spans="2:11" x14ac:dyDescent="0.3">
      <c r="B16" s="17" t="s">
        <v>59</v>
      </c>
      <c r="C16" s="16"/>
      <c r="D16" s="15">
        <f>'[5]SFP- Output Report'!C20</f>
        <v>15839186.369999999</v>
      </c>
      <c r="E16" s="14">
        <f>'[4]SFP- Output Report'!C20</f>
        <v>998565</v>
      </c>
      <c r="F16" s="14">
        <f>'[3]SFP- Output Report'!C20</f>
        <v>74759157.670000002</v>
      </c>
      <c r="G16" s="13"/>
      <c r="H16" s="13"/>
      <c r="I16" s="13">
        <f>'[2]SFP- Output Report'!C20</f>
        <v>283273377.44999999</v>
      </c>
      <c r="J16" s="13">
        <f>'[1]SFP- Output Report'!C20</f>
        <v>500000</v>
      </c>
      <c r="K16" s="12">
        <f>+D16+E16+G16+H16+I16+J16</f>
        <v>300611128.81999999</v>
      </c>
    </row>
    <row r="17" spans="2:11" x14ac:dyDescent="0.3">
      <c r="B17" s="23" t="s">
        <v>58</v>
      </c>
      <c r="C17" s="16"/>
      <c r="D17" s="12">
        <f>'[5]SFP- Output Report'!C21</f>
        <v>608213777.73000002</v>
      </c>
      <c r="E17" s="12">
        <f>'[4]SFP- Output Report'!C21</f>
        <v>578146596.19000006</v>
      </c>
      <c r="F17" s="12">
        <f>'[3]SFP- Output Report'!C21</f>
        <v>881362977.09000003</v>
      </c>
      <c r="G17" s="22"/>
      <c r="H17" s="22"/>
      <c r="I17" s="12">
        <f>'[2]SFP- Output Report'!C21</f>
        <v>497918846.88</v>
      </c>
      <c r="J17" s="12">
        <f>'[1]SFP- Output Report'!C21</f>
        <v>91861552.689999998</v>
      </c>
      <c r="K17" s="12">
        <f>SUM(K11:K16)</f>
        <v>1776140773.49</v>
      </c>
    </row>
    <row r="18" spans="2:11" x14ac:dyDescent="0.3">
      <c r="B18" s="24" t="s">
        <v>57</v>
      </c>
      <c r="C18" s="10"/>
      <c r="D18" s="20"/>
      <c r="E18" s="20"/>
      <c r="F18" s="20">
        <f>'[3]SFP- Output Report'!C22</f>
        <v>0</v>
      </c>
      <c r="G18" s="19"/>
      <c r="H18" s="19"/>
      <c r="I18" s="19"/>
      <c r="J18" s="19"/>
      <c r="K18" s="18"/>
    </row>
    <row r="19" spans="2:11" x14ac:dyDescent="0.3">
      <c r="B19" s="17" t="s">
        <v>56</v>
      </c>
      <c r="C19" s="16"/>
      <c r="D19" s="15">
        <f>'[5]SFP- Output Report'!C23</f>
        <v>89048898.170000002</v>
      </c>
      <c r="E19" s="14">
        <f>'[4]SFP- Output Report'!C23</f>
        <v>-915308.25</v>
      </c>
      <c r="F19" s="14">
        <f>'[3]SFP- Output Report'!C23</f>
        <v>82828303.260000005</v>
      </c>
      <c r="G19" s="13"/>
      <c r="H19" s="13"/>
      <c r="I19" s="13">
        <f>'[2]SFP- Output Report'!C23</f>
        <v>50787134.479999997</v>
      </c>
      <c r="J19" s="13">
        <f>'[1]SFP- Output Report'!C23</f>
        <v>3457465.2</v>
      </c>
      <c r="K19" s="12">
        <f>+D19+E19+G19+H19+I19+J19</f>
        <v>142378189.59999999</v>
      </c>
    </row>
    <row r="20" spans="2:11" x14ac:dyDescent="0.3">
      <c r="B20" s="17" t="s">
        <v>55</v>
      </c>
      <c r="C20" s="16"/>
      <c r="D20" s="15">
        <f>'[5]SFP- Output Report'!C24</f>
        <v>0</v>
      </c>
      <c r="E20" s="14">
        <f>'[4]SFP- Output Report'!C24</f>
        <v>0</v>
      </c>
      <c r="F20" s="14">
        <f>'[3]SFP- Output Report'!C24</f>
        <v>0</v>
      </c>
      <c r="G20" s="13"/>
      <c r="H20" s="13"/>
      <c r="I20" s="13">
        <f>'[2]SFP- Output Report'!C24</f>
        <v>0</v>
      </c>
      <c r="J20" s="13">
        <f>'[1]SFP- Output Report'!C24</f>
        <v>0</v>
      </c>
      <c r="K20" s="12">
        <f>+D20+E20+G20+H20+I20+J20</f>
        <v>0</v>
      </c>
    </row>
    <row r="21" spans="2:11" x14ac:dyDescent="0.3">
      <c r="B21" s="17" t="s">
        <v>54</v>
      </c>
      <c r="C21" s="16"/>
      <c r="D21" s="15">
        <f>'[5]SFP- Output Report'!C25</f>
        <v>792086689.75999999</v>
      </c>
      <c r="E21" s="14">
        <f>'[4]SFP- Output Report'!C25</f>
        <v>297470188.45999998</v>
      </c>
      <c r="F21" s="14">
        <f>'[3]SFP- Output Report'!C25</f>
        <v>2435354138.0999999</v>
      </c>
      <c r="G21" s="13"/>
      <c r="H21" s="13"/>
      <c r="I21" s="13">
        <f>'[2]SFP- Output Report'!C25</f>
        <v>745734469.40999997</v>
      </c>
      <c r="J21" s="13">
        <f>'[1]SFP- Output Report'!C25</f>
        <v>16619690.52</v>
      </c>
      <c r="K21" s="12">
        <f>+D21+E21+G21+H21+I21+J21</f>
        <v>1851911038.1500001</v>
      </c>
    </row>
    <row r="22" spans="2:11" x14ac:dyDescent="0.3">
      <c r="B22" s="17" t="s">
        <v>53</v>
      </c>
      <c r="C22" s="16"/>
      <c r="D22" s="15">
        <f>'[5]SFP- Output Report'!C26</f>
        <v>27362328.170000002</v>
      </c>
      <c r="E22" s="14">
        <f>'[4]SFP- Output Report'!C26</f>
        <v>6194376.1600000001</v>
      </c>
      <c r="F22" s="14">
        <f>'[3]SFP- Output Report'!C26</f>
        <v>63532130.719999999</v>
      </c>
      <c r="G22" s="13"/>
      <c r="H22" s="13"/>
      <c r="I22" s="13">
        <f>'[2]SFP- Output Report'!C26</f>
        <v>11413091.27</v>
      </c>
      <c r="J22" s="13">
        <f>'[1]SFP- Output Report'!C26</f>
        <v>1470434.98</v>
      </c>
      <c r="K22" s="12">
        <f>+D22+E22+G22+H22+I22+J22</f>
        <v>46440230.579999991</v>
      </c>
    </row>
    <row r="23" spans="2:11" x14ac:dyDescent="0.3">
      <c r="B23" s="17" t="s">
        <v>52</v>
      </c>
      <c r="C23" s="16"/>
      <c r="D23" s="15">
        <f>'[5]SFP- Output Report'!C27</f>
        <v>-17545092.239999998</v>
      </c>
      <c r="E23" s="14">
        <f>'[4]SFP- Output Report'!C27</f>
        <v>35085151.189999998</v>
      </c>
      <c r="F23" s="14">
        <f>'[3]SFP- Output Report'!C27</f>
        <v>55827937.75</v>
      </c>
      <c r="G23" s="13"/>
      <c r="H23" s="13"/>
      <c r="I23" s="13">
        <f>'[2]SFP- Output Report'!C27</f>
        <v>56302214.530000001</v>
      </c>
      <c r="J23" s="13">
        <f>'[1]SFP- Output Report'!C27</f>
        <v>43556535.450000003</v>
      </c>
      <c r="K23" s="12">
        <f>+D23+E23+G23+H23+I23+J23</f>
        <v>117398808.93000001</v>
      </c>
    </row>
    <row r="24" spans="2:11" x14ac:dyDescent="0.3">
      <c r="B24" s="17" t="s">
        <v>51</v>
      </c>
      <c r="C24" s="16"/>
      <c r="D24" s="15">
        <f>'[5]SFP- Output Report'!C28</f>
        <v>2005549309.1900001</v>
      </c>
      <c r="E24" s="14">
        <f>'[4]SFP- Output Report'!C28</f>
        <v>2302238.7200000002</v>
      </c>
      <c r="F24" s="14">
        <f>'[3]SFP- Output Report'!C28</f>
        <v>25066902.780000001</v>
      </c>
      <c r="G24" s="13"/>
      <c r="H24" s="13"/>
      <c r="I24" s="13">
        <f>'[2]SFP- Output Report'!C28</f>
        <v>4769338.21</v>
      </c>
      <c r="J24" s="13">
        <f>'[1]SFP- Output Report'!C28</f>
        <v>-8673783.6199999992</v>
      </c>
      <c r="K24" s="12">
        <f>+D24+E24+G24+H24+I24+J24</f>
        <v>2003947102.5000002</v>
      </c>
    </row>
    <row r="25" spans="2:11" x14ac:dyDescent="0.3">
      <c r="B25" s="23" t="s">
        <v>50</v>
      </c>
      <c r="C25" s="16"/>
      <c r="D25" s="12">
        <f>'[5]SFP- Output Report'!C29</f>
        <v>2896502133.0500002</v>
      </c>
      <c r="E25" s="12">
        <f>'[4]SFP- Output Report'!C29</f>
        <v>340136646.27999997</v>
      </c>
      <c r="F25" s="12">
        <f>'[3]SFP- Output Report'!C29</f>
        <v>2662609412.6100001</v>
      </c>
      <c r="G25" s="22"/>
      <c r="H25" s="22"/>
      <c r="I25" s="12">
        <f>'[2]SFP- Output Report'!C29</f>
        <v>869006247.89999998</v>
      </c>
      <c r="J25" s="12">
        <f>'[1]SFP- Output Report'!C29</f>
        <v>56430342.530000001</v>
      </c>
      <c r="K25" s="12">
        <f>SUM(K19:K24)</f>
        <v>4162075369.7600002</v>
      </c>
    </row>
    <row r="26" spans="2:11" ht="8.25" customHeight="1" x14ac:dyDescent="0.3">
      <c r="B26" s="11" t="s">
        <v>1</v>
      </c>
      <c r="C26" s="10"/>
      <c r="D26" s="9"/>
      <c r="E26" s="9"/>
      <c r="F26" s="8">
        <f>'[3]SFP- Output Report'!C30</f>
        <v>0</v>
      </c>
      <c r="G26" s="8"/>
      <c r="H26" s="8"/>
      <c r="I26" s="8"/>
      <c r="J26" s="8"/>
      <c r="K26" s="7"/>
    </row>
    <row r="27" spans="2:11" ht="15" thickBot="1" x14ac:dyDescent="0.35">
      <c r="B27" s="6" t="s">
        <v>49</v>
      </c>
      <c r="C27" s="5"/>
      <c r="D27" s="3">
        <f>'[5]SFP- Output Report'!C31</f>
        <v>3504715910.7800002</v>
      </c>
      <c r="E27" s="3">
        <f>'[4]SFP- Output Report'!C31</f>
        <v>918283242.47000003</v>
      </c>
      <c r="F27" s="3">
        <f>'[3]SFP- Output Report'!C31</f>
        <v>3543972389.6999998</v>
      </c>
      <c r="G27" s="4"/>
      <c r="H27" s="4"/>
      <c r="I27" s="3">
        <f>'[2]SFP- Output Report'!C31</f>
        <v>1366925094.78</v>
      </c>
      <c r="J27" s="3">
        <f>'[1]SFP- Output Report'!C31</f>
        <v>148291895.22</v>
      </c>
      <c r="K27" s="3">
        <f>K25+K17</f>
        <v>5938216143.25</v>
      </c>
    </row>
    <row r="28" spans="2:11" ht="8.25" customHeight="1" thickTop="1" x14ac:dyDescent="0.3">
      <c r="B28" s="11" t="s">
        <v>1</v>
      </c>
      <c r="C28" s="10"/>
      <c r="D28" s="9"/>
      <c r="E28" s="9"/>
      <c r="F28" s="9"/>
      <c r="G28" s="8"/>
      <c r="H28" s="8"/>
      <c r="I28" s="8"/>
      <c r="J28" s="8"/>
      <c r="K28" s="7"/>
    </row>
    <row r="29" spans="2:11" ht="15" thickBot="1" x14ac:dyDescent="0.35">
      <c r="B29" s="21" t="s">
        <v>48</v>
      </c>
      <c r="C29" s="10"/>
      <c r="D29" s="20"/>
      <c r="E29" s="20"/>
      <c r="F29" s="20"/>
      <c r="G29" s="19"/>
      <c r="H29" s="19"/>
      <c r="I29" s="19"/>
      <c r="J29" s="19"/>
      <c r="K29" s="18"/>
    </row>
    <row r="30" spans="2:11" ht="15.6" thickTop="1" thickBot="1" x14ac:dyDescent="0.35">
      <c r="B30" s="21" t="s">
        <v>47</v>
      </c>
      <c r="C30" s="10"/>
      <c r="D30" s="20"/>
      <c r="E30" s="20"/>
      <c r="F30" s="20"/>
      <c r="G30" s="19"/>
      <c r="H30" s="19"/>
      <c r="I30" s="19"/>
      <c r="J30" s="19"/>
      <c r="K30" s="18"/>
    </row>
    <row r="31" spans="2:11" ht="15" thickTop="1" x14ac:dyDescent="0.3">
      <c r="B31" s="17" t="s">
        <v>46</v>
      </c>
      <c r="C31" s="16"/>
      <c r="D31" s="15">
        <f>'[5]SFP- Output Report'!C35</f>
        <v>19640134.109999999</v>
      </c>
      <c r="E31" s="14">
        <f>'[4]SFP- Output Report'!C35</f>
        <v>59607525.649999999</v>
      </c>
      <c r="F31" s="14">
        <f>'[3]SFP- Output Report'!C35</f>
        <v>1311227.96</v>
      </c>
      <c r="G31" s="13"/>
      <c r="H31" s="13"/>
      <c r="I31" s="13">
        <f>'[2]SFP- Output Report'!C35</f>
        <v>34925393.100000001</v>
      </c>
      <c r="J31" s="13">
        <f>'[1]SFP- Output Report'!C35</f>
        <v>10681507</v>
      </c>
      <c r="K31" s="12">
        <f>+D31+E31+G31+H31+I31+J31</f>
        <v>124854559.85999998</v>
      </c>
    </row>
    <row r="32" spans="2:11" x14ac:dyDescent="0.3">
      <c r="B32" s="17" t="s">
        <v>45</v>
      </c>
      <c r="C32" s="16"/>
      <c r="D32" s="15">
        <f>'[5]SFP- Output Report'!C36</f>
        <v>0</v>
      </c>
      <c r="E32" s="14">
        <f>'[4]SFP- Output Report'!C36</f>
        <v>0</v>
      </c>
      <c r="F32" s="14">
        <f>'[3]SFP- Output Report'!C36</f>
        <v>0</v>
      </c>
      <c r="G32" s="13"/>
      <c r="H32" s="13"/>
      <c r="I32" s="13">
        <f>'[2]SFP- Output Report'!C36</f>
        <v>0</v>
      </c>
      <c r="J32" s="13">
        <f>'[1]SFP- Output Report'!C36</f>
        <v>0</v>
      </c>
      <c r="K32" s="12">
        <f>+D32+E32+G32+H32+I32+J32</f>
        <v>0</v>
      </c>
    </row>
    <row r="33" spans="2:11" x14ac:dyDescent="0.3">
      <c r="B33" s="17" t="s">
        <v>44</v>
      </c>
      <c r="C33" s="16"/>
      <c r="D33" s="15">
        <f>'[5]SFP- Output Report'!C37</f>
        <v>0</v>
      </c>
      <c r="E33" s="14">
        <f>'[4]SFP- Output Report'!C37</f>
        <v>0</v>
      </c>
      <c r="F33" s="14">
        <f>'[3]SFP- Output Report'!C37</f>
        <v>0</v>
      </c>
      <c r="G33" s="13"/>
      <c r="H33" s="13"/>
      <c r="I33" s="13">
        <f>'[2]SFP- Output Report'!C37</f>
        <v>0</v>
      </c>
      <c r="J33" s="13">
        <f>'[1]SFP- Output Report'!C37</f>
        <v>0</v>
      </c>
      <c r="K33" s="12">
        <f>+D33+E33+G33+H33+I33+J33</f>
        <v>0</v>
      </c>
    </row>
    <row r="34" spans="2:11" x14ac:dyDescent="0.3">
      <c r="B34" s="17" t="s">
        <v>43</v>
      </c>
      <c r="C34" s="16"/>
      <c r="D34" s="15">
        <f>'[5]SFP- Output Report'!C38</f>
        <v>0</v>
      </c>
      <c r="E34" s="14">
        <f>'[4]SFP- Output Report'!C38</f>
        <v>0</v>
      </c>
      <c r="F34" s="14">
        <f>'[3]SFP- Output Report'!C38</f>
        <v>2974494348.5900002</v>
      </c>
      <c r="G34" s="13"/>
      <c r="H34" s="13"/>
      <c r="I34" s="13">
        <f>'[2]SFP- Output Report'!C38</f>
        <v>0</v>
      </c>
      <c r="J34" s="13">
        <f>'[1]SFP- Output Report'!C38</f>
        <v>0</v>
      </c>
      <c r="K34" s="12">
        <f>+D34+E34+G34+H34+I34+J34</f>
        <v>0</v>
      </c>
    </row>
    <row r="35" spans="2:11" x14ac:dyDescent="0.3">
      <c r="B35" s="17" t="s">
        <v>42</v>
      </c>
      <c r="C35" s="16"/>
      <c r="D35" s="15">
        <f>'[5]SFP- Output Report'!C39</f>
        <v>0</v>
      </c>
      <c r="E35" s="14">
        <f>'[4]SFP- Output Report'!C39</f>
        <v>0</v>
      </c>
      <c r="F35" s="14">
        <f>'[3]SFP- Output Report'!C39</f>
        <v>0</v>
      </c>
      <c r="G35" s="13"/>
      <c r="H35" s="13"/>
      <c r="I35" s="13">
        <f>'[2]SFP- Output Report'!C39</f>
        <v>0</v>
      </c>
      <c r="J35" s="13">
        <f>'[1]SFP- Output Report'!C39</f>
        <v>0</v>
      </c>
      <c r="K35" s="12">
        <f>+D35+E35+G35+H35+I35+J35</f>
        <v>0</v>
      </c>
    </row>
    <row r="36" spans="2:11" x14ac:dyDescent="0.3">
      <c r="B36" s="17" t="s">
        <v>41</v>
      </c>
      <c r="C36" s="16"/>
      <c r="D36" s="15">
        <f>'[5]SFP- Output Report'!C40</f>
        <v>0</v>
      </c>
      <c r="E36" s="14">
        <f>'[4]SFP- Output Report'!C40</f>
        <v>0</v>
      </c>
      <c r="F36" s="14">
        <f>'[3]SFP- Output Report'!C40</f>
        <v>0</v>
      </c>
      <c r="G36" s="13"/>
      <c r="H36" s="13"/>
      <c r="I36" s="13">
        <f>'[2]SFP- Output Report'!C40</f>
        <v>0</v>
      </c>
      <c r="J36" s="13">
        <f>'[1]SFP- Output Report'!C40</f>
        <v>0</v>
      </c>
      <c r="K36" s="12">
        <f>+D36+E36+G36+H36+I36+J36</f>
        <v>0</v>
      </c>
    </row>
    <row r="37" spans="2:11" x14ac:dyDescent="0.3">
      <c r="B37" s="17" t="s">
        <v>40</v>
      </c>
      <c r="C37" s="16"/>
      <c r="D37" s="15">
        <f>'[5]SFP- Output Report'!C41</f>
        <v>45821513.049999997</v>
      </c>
      <c r="E37" s="14">
        <f>'[4]SFP- Output Report'!C41</f>
        <v>36579267.859999999</v>
      </c>
      <c r="F37" s="14">
        <f>'[3]SFP- Output Report'!C41</f>
        <v>23283842.140000001</v>
      </c>
      <c r="G37" s="13"/>
      <c r="H37" s="13"/>
      <c r="I37" s="13">
        <f>'[2]SFP- Output Report'!C41</f>
        <v>18747695.59</v>
      </c>
      <c r="J37" s="13">
        <f>'[1]SFP- Output Report'!C41</f>
        <v>11146683.98</v>
      </c>
      <c r="K37" s="12">
        <f>+D37+E37+G37+H37+I37+J37</f>
        <v>112295160.48</v>
      </c>
    </row>
    <row r="38" spans="2:11" x14ac:dyDescent="0.3">
      <c r="B38" s="23" t="s">
        <v>39</v>
      </c>
      <c r="C38" s="16"/>
      <c r="D38" s="12">
        <f>'[5]SFP- Output Report'!C42</f>
        <v>65461647.159999996</v>
      </c>
      <c r="E38" s="12">
        <f>'[4]SFP- Output Report'!C42</f>
        <v>96186793.510000005</v>
      </c>
      <c r="F38" s="12">
        <f>'[3]SFP- Output Report'!C42</f>
        <v>2999089418.6900001</v>
      </c>
      <c r="G38" s="22"/>
      <c r="H38" s="22"/>
      <c r="I38" s="12">
        <f>'[2]SFP- Output Report'!C42</f>
        <v>53673088.689999998</v>
      </c>
      <c r="J38" s="12">
        <f>'[1]SFP- Output Report'!C42</f>
        <v>21828190.98</v>
      </c>
      <c r="K38" s="12">
        <f>SUM(K31:K37)</f>
        <v>237149720.33999997</v>
      </c>
    </row>
    <row r="39" spans="2:11" x14ac:dyDescent="0.3">
      <c r="B39" s="24" t="s">
        <v>38</v>
      </c>
      <c r="C39" s="10"/>
      <c r="D39" s="20">
        <f>'[5]SFP- Output Report'!C43</f>
        <v>0</v>
      </c>
      <c r="E39" s="20">
        <f>'[4]SFP- Output Report'!C43</f>
        <v>0</v>
      </c>
      <c r="F39" s="20">
        <f>'[3]SFP- Output Report'!C43</f>
        <v>0</v>
      </c>
      <c r="G39" s="19"/>
      <c r="H39" s="19"/>
      <c r="I39" s="19">
        <f>'[2]SFP- Output Report'!C43</f>
        <v>0</v>
      </c>
      <c r="J39" s="19">
        <f>'[1]SFP- Output Report'!C43</f>
        <v>0</v>
      </c>
      <c r="K39" s="18"/>
    </row>
    <row r="40" spans="2:11" x14ac:dyDescent="0.3">
      <c r="B40" s="17" t="s">
        <v>37</v>
      </c>
      <c r="C40" s="16"/>
      <c r="D40" s="15">
        <f>'[5]SFP- Output Report'!C44</f>
        <v>0</v>
      </c>
      <c r="E40" s="14">
        <f>'[4]SFP- Output Report'!C44</f>
        <v>0</v>
      </c>
      <c r="F40" s="14">
        <f>'[3]SFP- Output Report'!C44</f>
        <v>-36039.440000000002</v>
      </c>
      <c r="G40" s="13"/>
      <c r="H40" s="13"/>
      <c r="I40" s="13">
        <f>'[2]SFP- Output Report'!C44</f>
        <v>0</v>
      </c>
      <c r="J40" s="13">
        <f>'[1]SFP- Output Report'!C44</f>
        <v>0</v>
      </c>
      <c r="K40" s="12">
        <f>+D40+E40+G40+H40+I40+J40</f>
        <v>0</v>
      </c>
    </row>
    <row r="41" spans="2:11" x14ac:dyDescent="0.3">
      <c r="B41" s="17" t="s">
        <v>36</v>
      </c>
      <c r="C41" s="16"/>
      <c r="D41" s="15">
        <f>'[5]SFP- Output Report'!C45</f>
        <v>0</v>
      </c>
      <c r="E41" s="14">
        <f>'[4]SFP- Output Report'!C45</f>
        <v>0</v>
      </c>
      <c r="F41" s="14">
        <f>'[3]SFP- Output Report'!C45</f>
        <v>0</v>
      </c>
      <c r="G41" s="13"/>
      <c r="H41" s="13"/>
      <c r="I41" s="13">
        <f>'[2]SFP- Output Report'!C45</f>
        <v>0</v>
      </c>
      <c r="J41" s="13">
        <f>'[1]SFP- Output Report'!C45</f>
        <v>0</v>
      </c>
      <c r="K41" s="12">
        <f>+D41+E41+G41+H41+I41+J41</f>
        <v>0</v>
      </c>
    </row>
    <row r="42" spans="2:11" x14ac:dyDescent="0.3">
      <c r="B42" s="17" t="s">
        <v>35</v>
      </c>
      <c r="C42" s="16"/>
      <c r="D42" s="15">
        <f>'[5]SFP- Output Report'!C46</f>
        <v>3772095679.5799999</v>
      </c>
      <c r="E42" s="14">
        <f>'[4]SFP- Output Report'!C46</f>
        <v>3702405311.5100002</v>
      </c>
      <c r="F42" s="14">
        <f>'[3]SFP- Output Report'!C46</f>
        <v>1640180629.72</v>
      </c>
      <c r="G42" s="13"/>
      <c r="H42" s="13"/>
      <c r="I42" s="13">
        <f>'[2]SFP- Output Report'!C46</f>
        <v>2331345132.1900001</v>
      </c>
      <c r="J42" s="13">
        <f>'[1]SFP- Output Report'!C46</f>
        <v>27032452.5</v>
      </c>
      <c r="K42" s="12">
        <f>+D42+E42+G42+H42+I42+J42</f>
        <v>9832878575.7800007</v>
      </c>
    </row>
    <row r="43" spans="2:11" x14ac:dyDescent="0.3">
      <c r="B43" s="17" t="s">
        <v>34</v>
      </c>
      <c r="C43" s="16"/>
      <c r="D43" s="15">
        <f>'[5]SFP- Output Report'!C47</f>
        <v>692024</v>
      </c>
      <c r="E43" s="14">
        <f>'[4]SFP- Output Report'!C47</f>
        <v>-1353055.01</v>
      </c>
      <c r="F43" s="14">
        <f>'[3]SFP- Output Report'!C47</f>
        <v>634928.14</v>
      </c>
      <c r="G43" s="13"/>
      <c r="H43" s="13"/>
      <c r="I43" s="13">
        <f>'[2]SFP- Output Report'!C47</f>
        <v>-1904412.63</v>
      </c>
      <c r="J43" s="13">
        <f>'[1]SFP- Output Report'!C47</f>
        <v>0</v>
      </c>
      <c r="K43" s="12">
        <f>+D43+E43+G43+H43+I43+J43</f>
        <v>-2565443.6399999997</v>
      </c>
    </row>
    <row r="44" spans="2:11" x14ac:dyDescent="0.3">
      <c r="B44" s="17" t="s">
        <v>33</v>
      </c>
      <c r="C44" s="16"/>
      <c r="D44" s="15">
        <f>'[5]SFP- Output Report'!C48</f>
        <v>311754104.55000001</v>
      </c>
      <c r="E44" s="14">
        <f>'[4]SFP- Output Report'!C48</f>
        <v>377337651.44</v>
      </c>
      <c r="F44" s="14">
        <f>'[3]SFP- Output Report'!C48</f>
        <v>312373704.00999999</v>
      </c>
      <c r="G44" s="13"/>
      <c r="H44" s="13"/>
      <c r="I44" s="13">
        <f>'[2]SFP- Output Report'!C48</f>
        <v>425150840.17000002</v>
      </c>
      <c r="J44" s="13">
        <f>'[1]SFP- Output Report'!C48</f>
        <v>59471.67</v>
      </c>
      <c r="K44" s="12">
        <f>+D44+E44+G44+H44+I44+J44</f>
        <v>1114302067.8300002</v>
      </c>
    </row>
    <row r="45" spans="2:11" x14ac:dyDescent="0.3">
      <c r="B45" s="17" t="s">
        <v>32</v>
      </c>
      <c r="C45" s="16"/>
      <c r="D45" s="15">
        <f>'[5]SFP- Output Report'!C49</f>
        <v>0</v>
      </c>
      <c r="E45" s="14">
        <f>'[4]SFP- Output Report'!C49</f>
        <v>1806318.26</v>
      </c>
      <c r="F45" s="14">
        <f>'[3]SFP- Output Report'!C49</f>
        <v>0</v>
      </c>
      <c r="G45" s="13"/>
      <c r="H45" s="13"/>
      <c r="I45" s="13">
        <f>'[2]SFP- Output Report'!C49</f>
        <v>-8171048</v>
      </c>
      <c r="J45" s="13">
        <f>'[1]SFP- Output Report'!C49</f>
        <v>0</v>
      </c>
      <c r="K45" s="12">
        <f>+D45+E45+G45+H45+I45+J45</f>
        <v>-6364729.7400000002</v>
      </c>
    </row>
    <row r="46" spans="2:11" x14ac:dyDescent="0.3">
      <c r="B46" s="17" t="s">
        <v>31</v>
      </c>
      <c r="C46" s="16"/>
      <c r="D46" s="15">
        <f>'[5]SFP- Output Report'!C50</f>
        <v>0</v>
      </c>
      <c r="E46" s="14">
        <f>'[4]SFP- Output Report'!C50</f>
        <v>0</v>
      </c>
      <c r="F46" s="14">
        <f>'[3]SFP- Output Report'!C50</f>
        <v>0</v>
      </c>
      <c r="G46" s="13"/>
      <c r="H46" s="13"/>
      <c r="I46" s="13">
        <f>'[2]SFP- Output Report'!C50</f>
        <v>0</v>
      </c>
      <c r="J46" s="13">
        <f>'[1]SFP- Output Report'!C50</f>
        <v>0</v>
      </c>
      <c r="K46" s="12">
        <f>+D46+E46+G46+H46+I46+J46</f>
        <v>0</v>
      </c>
    </row>
    <row r="47" spans="2:11" x14ac:dyDescent="0.3">
      <c r="B47" s="17" t="s">
        <v>30</v>
      </c>
      <c r="C47" s="16"/>
      <c r="D47" s="15">
        <f>'[5]SFP- Output Report'!C51</f>
        <v>0</v>
      </c>
      <c r="E47" s="14">
        <f>'[4]SFP- Output Report'!C51</f>
        <v>0</v>
      </c>
      <c r="F47" s="14">
        <f>'[3]SFP- Output Report'!C51</f>
        <v>0</v>
      </c>
      <c r="G47" s="13"/>
      <c r="H47" s="13"/>
      <c r="I47" s="13">
        <f>'[2]SFP- Output Report'!C51</f>
        <v>0</v>
      </c>
      <c r="J47" s="13">
        <f>'[1]SFP- Output Report'!C51</f>
        <v>0</v>
      </c>
      <c r="K47" s="12">
        <f>+D47+E47+G47+H47+I47+J47</f>
        <v>0</v>
      </c>
    </row>
    <row r="48" spans="2:11" x14ac:dyDescent="0.3">
      <c r="B48" s="17" t="s">
        <v>29</v>
      </c>
      <c r="C48" s="16"/>
      <c r="D48" s="15">
        <f>'[5]SFP- Output Report'!C52</f>
        <v>0</v>
      </c>
      <c r="E48" s="14">
        <f>'[4]SFP- Output Report'!C52</f>
        <v>0</v>
      </c>
      <c r="F48" s="14">
        <f>'[3]SFP- Output Report'!C52</f>
        <v>0</v>
      </c>
      <c r="G48" s="13"/>
      <c r="H48" s="13"/>
      <c r="I48" s="13">
        <f>'[2]SFP- Output Report'!C52</f>
        <v>0</v>
      </c>
      <c r="J48" s="13">
        <f>'[1]SFP- Output Report'!C52</f>
        <v>0</v>
      </c>
      <c r="K48" s="12">
        <f>+D48+E48+G48+H48+I48+J48</f>
        <v>0</v>
      </c>
    </row>
    <row r="49" spans="2:11" x14ac:dyDescent="0.3">
      <c r="B49" s="17" t="s">
        <v>28</v>
      </c>
      <c r="C49" s="16"/>
      <c r="D49" s="15">
        <f>'[5]SFP- Output Report'!C53</f>
        <v>0</v>
      </c>
      <c r="E49" s="14">
        <f>'[4]SFP- Output Report'!C53</f>
        <v>0</v>
      </c>
      <c r="F49" s="14">
        <f>'[3]SFP- Output Report'!C53</f>
        <v>0</v>
      </c>
      <c r="G49" s="13"/>
      <c r="H49" s="13"/>
      <c r="I49" s="13">
        <f>'[2]SFP- Output Report'!C53</f>
        <v>0</v>
      </c>
      <c r="J49" s="13">
        <f>'[1]SFP- Output Report'!C53</f>
        <v>0</v>
      </c>
      <c r="K49" s="12">
        <f>+D49+E49+G49+H49+I49+J49</f>
        <v>0</v>
      </c>
    </row>
    <row r="50" spans="2:11" x14ac:dyDescent="0.3">
      <c r="B50" s="17" t="s">
        <v>27</v>
      </c>
      <c r="C50" s="16"/>
      <c r="D50" s="15">
        <f>'[5]SFP- Output Report'!C54</f>
        <v>0</v>
      </c>
      <c r="E50" s="14">
        <f>'[4]SFP- Output Report'!C54</f>
        <v>0</v>
      </c>
      <c r="F50" s="14">
        <f>'[3]SFP- Output Report'!C54</f>
        <v>0</v>
      </c>
      <c r="G50" s="13"/>
      <c r="H50" s="13"/>
      <c r="I50" s="13">
        <f>'[2]SFP- Output Report'!C54</f>
        <v>0</v>
      </c>
      <c r="J50" s="13">
        <f>'[1]SFP- Output Report'!C54</f>
        <v>0</v>
      </c>
      <c r="K50" s="12">
        <f>+D50+E50+G50+H50+I50+J50</f>
        <v>0</v>
      </c>
    </row>
    <row r="51" spans="2:11" x14ac:dyDescent="0.3">
      <c r="B51" s="17" t="s">
        <v>26</v>
      </c>
      <c r="C51" s="16"/>
      <c r="D51" s="15">
        <f>'[5]SFP- Output Report'!C55</f>
        <v>29520</v>
      </c>
      <c r="E51" s="14">
        <f>'[4]SFP- Output Report'!C55</f>
        <v>0</v>
      </c>
      <c r="F51" s="14">
        <f>'[3]SFP- Output Report'!C55</f>
        <v>17396.98</v>
      </c>
      <c r="G51" s="13"/>
      <c r="H51" s="13"/>
      <c r="I51" s="13">
        <f>'[2]SFP- Output Report'!C55</f>
        <v>0</v>
      </c>
      <c r="J51" s="13">
        <f>'[1]SFP- Output Report'!C55</f>
        <v>0</v>
      </c>
      <c r="K51" s="12">
        <f>+D51+E51+G51+H51+I51+J51</f>
        <v>29520</v>
      </c>
    </row>
    <row r="52" spans="2:11" x14ac:dyDescent="0.3">
      <c r="B52" s="17" t="s">
        <v>25</v>
      </c>
      <c r="C52" s="16"/>
      <c r="D52" s="15">
        <f>'[5]SFP- Output Report'!C56</f>
        <v>-2243223.56</v>
      </c>
      <c r="E52" s="14">
        <f>'[4]SFP- Output Report'!C56</f>
        <v>49185452.420000002</v>
      </c>
      <c r="F52" s="14">
        <f>'[3]SFP- Output Report'!C56</f>
        <v>-6702739.9299999997</v>
      </c>
      <c r="G52" s="13"/>
      <c r="H52" s="13"/>
      <c r="I52" s="13">
        <f>'[2]SFP- Output Report'!C56</f>
        <v>625828.46</v>
      </c>
      <c r="J52" s="13">
        <f>'[1]SFP- Output Report'!C56</f>
        <v>-450613.08</v>
      </c>
      <c r="K52" s="12">
        <f>+D52+E52+G52+H52+I52+J52</f>
        <v>47117444.240000002</v>
      </c>
    </row>
    <row r="53" spans="2:11" x14ac:dyDescent="0.3">
      <c r="B53" s="23" t="s">
        <v>24</v>
      </c>
      <c r="C53" s="16"/>
      <c r="D53" s="12">
        <f>'[5]SFP- Output Report'!C57</f>
        <v>4082328104.5700002</v>
      </c>
      <c r="E53" s="12">
        <f>'[4]SFP- Output Report'!C57</f>
        <v>4129381678.6199999</v>
      </c>
      <c r="F53" s="12">
        <f>'[3]SFP- Output Report'!C57</f>
        <v>1946467879.48</v>
      </c>
      <c r="G53" s="22"/>
      <c r="H53" s="22"/>
      <c r="I53" s="12">
        <f>'[2]SFP- Output Report'!C57</f>
        <v>2747046340.1900001</v>
      </c>
      <c r="J53" s="12">
        <f>'[1]SFP- Output Report'!C57</f>
        <v>26641311.09</v>
      </c>
      <c r="K53" s="12">
        <f>SUM(K40:K52)</f>
        <v>10985397434.470001</v>
      </c>
    </row>
    <row r="54" spans="2:11" ht="8.25" customHeight="1" x14ac:dyDescent="0.3">
      <c r="B54" s="11" t="s">
        <v>1</v>
      </c>
      <c r="C54" s="10"/>
      <c r="D54" s="9"/>
      <c r="E54" s="9"/>
      <c r="F54" s="9">
        <f>'[3]SFP- Output Report'!C58</f>
        <v>0</v>
      </c>
      <c r="G54" s="8"/>
      <c r="H54" s="8"/>
      <c r="I54" s="8"/>
      <c r="J54" s="8"/>
      <c r="K54" s="7"/>
    </row>
    <row r="55" spans="2:11" ht="15" thickBot="1" x14ac:dyDescent="0.35">
      <c r="B55" s="6" t="s">
        <v>23</v>
      </c>
      <c r="C55" s="5"/>
      <c r="D55" s="3">
        <f>'[5]SFP- Output Report'!C59</f>
        <v>4147789751.73</v>
      </c>
      <c r="E55" s="3">
        <f>'[4]SFP- Output Report'!C59</f>
        <v>4225568472.1300001</v>
      </c>
      <c r="F55" s="3">
        <f>'[3]SFP- Output Report'!C59</f>
        <v>4945557298.1700001</v>
      </c>
      <c r="G55" s="4"/>
      <c r="H55" s="4"/>
      <c r="I55" s="3">
        <f>'[2]SFP- Output Report'!C59</f>
        <v>2800719428.8800001</v>
      </c>
      <c r="J55" s="3">
        <f>'[1]SFP- Output Report'!C59</f>
        <v>48469502.07</v>
      </c>
      <c r="K55" s="3">
        <f>K53+K38</f>
        <v>11222547154.810001</v>
      </c>
    </row>
    <row r="56" spans="2:11" ht="8.25" customHeight="1" thickTop="1" x14ac:dyDescent="0.3">
      <c r="B56" s="11" t="s">
        <v>1</v>
      </c>
      <c r="C56" s="10"/>
      <c r="D56" s="9">
        <f>'[5]SFP- Output Report'!C60</f>
        <v>0</v>
      </c>
      <c r="E56" s="9">
        <f>'[4]SFP- Output Report'!C60</f>
        <v>0</v>
      </c>
      <c r="F56" s="9">
        <f>'[3]SFP- Output Report'!C60</f>
        <v>0</v>
      </c>
      <c r="G56" s="8"/>
      <c r="H56" s="8"/>
      <c r="I56" s="8">
        <f>'[2]SFP- Output Report'!C60</f>
        <v>0</v>
      </c>
      <c r="J56" s="8">
        <f>'[1]SFP- Output Report'!C60</f>
        <v>0</v>
      </c>
      <c r="K56" s="7" t="s">
        <v>1</v>
      </c>
    </row>
    <row r="57" spans="2:11" ht="15" thickBot="1" x14ac:dyDescent="0.35">
      <c r="B57" s="21" t="s">
        <v>22</v>
      </c>
      <c r="C57" s="10"/>
      <c r="D57" s="20">
        <f>'[5]SFP- Output Report'!C61</f>
        <v>0</v>
      </c>
      <c r="E57" s="20">
        <f>'[4]SFP- Output Report'!C61</f>
        <v>0</v>
      </c>
      <c r="F57" s="20">
        <f>'[3]SFP- Output Report'!C61</f>
        <v>0</v>
      </c>
      <c r="G57" s="19"/>
      <c r="H57" s="19"/>
      <c r="I57" s="19">
        <f>'[2]SFP- Output Report'!C61</f>
        <v>0</v>
      </c>
      <c r="J57" s="19">
        <f>'[1]SFP- Output Report'!C61</f>
        <v>0</v>
      </c>
      <c r="K57" s="18"/>
    </row>
    <row r="58" spans="2:11" ht="15" thickTop="1" x14ac:dyDescent="0.3">
      <c r="B58" s="17" t="s">
        <v>21</v>
      </c>
      <c r="C58" s="16"/>
      <c r="D58" s="15">
        <f>'[5]SFP- Output Report'!C62</f>
        <v>175237.6</v>
      </c>
      <c r="E58" s="14">
        <f>'[4]SFP- Output Report'!C62</f>
        <v>398909.91</v>
      </c>
      <c r="F58" s="14">
        <f>'[3]SFP- Output Report'!C62</f>
        <v>187265.47</v>
      </c>
      <c r="G58" s="13"/>
      <c r="H58" s="13"/>
      <c r="I58" s="13">
        <f>'[2]SFP- Output Report'!C62</f>
        <v>77610</v>
      </c>
      <c r="J58" s="13">
        <f>'[1]SFP- Output Report'!C62</f>
        <v>138350</v>
      </c>
      <c r="K58" s="12">
        <f>+D58+E58+G58+H58+I58+J58</f>
        <v>790107.51</v>
      </c>
    </row>
    <row r="59" spans="2:11" x14ac:dyDescent="0.3">
      <c r="B59" s="17" t="s">
        <v>20</v>
      </c>
      <c r="C59" s="16"/>
      <c r="D59" s="15">
        <f>'[5]SFP- Output Report'!C63</f>
        <v>0</v>
      </c>
      <c r="E59" s="14">
        <f>'[4]SFP- Output Report'!C63</f>
        <v>0</v>
      </c>
      <c r="F59" s="14">
        <f>'[3]SFP- Output Report'!C63</f>
        <v>0</v>
      </c>
      <c r="G59" s="13"/>
      <c r="H59" s="13"/>
      <c r="I59" s="13">
        <f>'[2]SFP- Output Report'!C63</f>
        <v>0</v>
      </c>
      <c r="J59" s="13">
        <f>'[1]SFP- Output Report'!C63</f>
        <v>0</v>
      </c>
      <c r="K59" s="12">
        <f>+D59+E59+G59+H59+I59+J59</f>
        <v>0</v>
      </c>
    </row>
    <row r="60" spans="2:11" x14ac:dyDescent="0.3">
      <c r="B60" s="17" t="s">
        <v>19</v>
      </c>
      <c r="C60" s="16"/>
      <c r="D60" s="15">
        <f>'[5]SFP- Output Report'!C64</f>
        <v>0</v>
      </c>
      <c r="E60" s="14">
        <f>'[4]SFP- Output Report'!C64</f>
        <v>0</v>
      </c>
      <c r="F60" s="14">
        <f>'[3]SFP- Output Report'!C64</f>
        <v>0</v>
      </c>
      <c r="G60" s="13"/>
      <c r="H60" s="13"/>
      <c r="I60" s="13">
        <f>'[2]SFP- Output Report'!C64</f>
        <v>0</v>
      </c>
      <c r="J60" s="13">
        <f>'[1]SFP- Output Report'!C64</f>
        <v>0</v>
      </c>
      <c r="K60" s="12">
        <f>+D60+E60+G60+H60+I60+J60</f>
        <v>0</v>
      </c>
    </row>
    <row r="61" spans="2:11" x14ac:dyDescent="0.3">
      <c r="B61" s="17" t="s">
        <v>18</v>
      </c>
      <c r="C61" s="16"/>
      <c r="D61" s="15">
        <f>'[5]SFP- Output Report'!C65</f>
        <v>0</v>
      </c>
      <c r="E61" s="14">
        <f>'[4]SFP- Output Report'!C65</f>
        <v>0</v>
      </c>
      <c r="F61" s="14">
        <f>'[3]SFP- Output Report'!C65</f>
        <v>0</v>
      </c>
      <c r="G61" s="13"/>
      <c r="H61" s="13"/>
      <c r="I61" s="13">
        <f>'[2]SFP- Output Report'!C65</f>
        <v>0</v>
      </c>
      <c r="J61" s="13">
        <f>'[1]SFP- Output Report'!C65</f>
        <v>0</v>
      </c>
      <c r="K61" s="12">
        <f>+D61+E61+G61+H61+I61+J61</f>
        <v>0</v>
      </c>
    </row>
    <row r="62" spans="2:11" x14ac:dyDescent="0.3">
      <c r="B62" s="17" t="s">
        <v>17</v>
      </c>
      <c r="C62" s="16"/>
      <c r="D62" s="15">
        <f>'[5]SFP- Output Report'!C66</f>
        <v>0</v>
      </c>
      <c r="E62" s="14">
        <f>'[4]SFP- Output Report'!C66</f>
        <v>0</v>
      </c>
      <c r="F62" s="14">
        <f>'[3]SFP- Output Report'!C66</f>
        <v>0</v>
      </c>
      <c r="G62" s="13"/>
      <c r="H62" s="13"/>
      <c r="I62" s="13">
        <f>'[2]SFP- Output Report'!C66</f>
        <v>0</v>
      </c>
      <c r="J62" s="13">
        <f>'[1]SFP- Output Report'!C66</f>
        <v>0</v>
      </c>
      <c r="K62" s="12">
        <f>+D62+E62+G62+H62+I62+J62</f>
        <v>0</v>
      </c>
    </row>
    <row r="63" spans="2:11" x14ac:dyDescent="0.3">
      <c r="B63" s="17" t="s">
        <v>16</v>
      </c>
      <c r="C63" s="16"/>
      <c r="D63" s="15">
        <f>'[5]SFP- Output Report'!C67</f>
        <v>0</v>
      </c>
      <c r="E63" s="14">
        <f>'[4]SFP- Output Report'!C67</f>
        <v>0</v>
      </c>
      <c r="F63" s="14">
        <f>'[3]SFP- Output Report'!C67</f>
        <v>0</v>
      </c>
      <c r="G63" s="13"/>
      <c r="H63" s="13"/>
      <c r="I63" s="13">
        <f>'[2]SFP- Output Report'!C67</f>
        <v>0</v>
      </c>
      <c r="J63" s="13">
        <f>'[1]SFP- Output Report'!C67</f>
        <v>0</v>
      </c>
      <c r="K63" s="12">
        <f>+D63+E63+G63+H63+I63+J63</f>
        <v>0</v>
      </c>
    </row>
    <row r="64" spans="2:11" x14ac:dyDescent="0.3">
      <c r="B64" s="17" t="s">
        <v>15</v>
      </c>
      <c r="C64" s="16"/>
      <c r="D64" s="15">
        <f>'[5]SFP- Output Report'!C68</f>
        <v>0</v>
      </c>
      <c r="E64" s="14">
        <f>'[4]SFP- Output Report'!C68</f>
        <v>0</v>
      </c>
      <c r="F64" s="14">
        <f>'[3]SFP- Output Report'!C68</f>
        <v>0</v>
      </c>
      <c r="G64" s="13"/>
      <c r="H64" s="13"/>
      <c r="I64" s="13">
        <f>'[2]SFP- Output Report'!C68</f>
        <v>0</v>
      </c>
      <c r="J64" s="13">
        <f>'[1]SFP- Output Report'!C68</f>
        <v>0</v>
      </c>
      <c r="K64" s="12">
        <f>+D64+E64+G64+H64+I64+J64</f>
        <v>0</v>
      </c>
    </row>
    <row r="65" spans="2:11" x14ac:dyDescent="0.3">
      <c r="B65" s="17" t="s">
        <v>14</v>
      </c>
      <c r="C65" s="16"/>
      <c r="D65" s="15">
        <f>'[5]SFP- Output Report'!C69</f>
        <v>0</v>
      </c>
      <c r="E65" s="14">
        <f>'[4]SFP- Output Report'!C69</f>
        <v>0</v>
      </c>
      <c r="F65" s="14">
        <f>'[3]SFP- Output Report'!C69</f>
        <v>0</v>
      </c>
      <c r="G65" s="13"/>
      <c r="H65" s="13"/>
      <c r="I65" s="13">
        <f>'[2]SFP- Output Report'!C69</f>
        <v>0</v>
      </c>
      <c r="J65" s="13">
        <f>'[1]SFP- Output Report'!C69</f>
        <v>0</v>
      </c>
      <c r="K65" s="12">
        <f>+D65+E65+G65+H65+I65+J65</f>
        <v>0</v>
      </c>
    </row>
    <row r="66" spans="2:11" x14ac:dyDescent="0.3">
      <c r="B66" s="17" t="s">
        <v>13</v>
      </c>
      <c r="C66" s="16"/>
      <c r="D66" s="15">
        <f>'[5]SFP- Output Report'!C70</f>
        <v>369939259.85000002</v>
      </c>
      <c r="E66" s="14">
        <f>'[4]SFP- Output Report'!C70</f>
        <v>788193831.97000003</v>
      </c>
      <c r="F66" s="14">
        <f>'[3]SFP- Output Report'!C70</f>
        <v>1323994518.8499999</v>
      </c>
      <c r="G66" s="13"/>
      <c r="H66" s="13"/>
      <c r="I66" s="13">
        <f>'[2]SFP- Output Report'!C70</f>
        <v>82567540.870000005</v>
      </c>
      <c r="J66" s="13">
        <f>'[1]SFP- Output Report'!C70</f>
        <v>93446218.859999999</v>
      </c>
      <c r="K66" s="12">
        <f>+D66+E66+G66+H66+I66+J66</f>
        <v>1334146851.55</v>
      </c>
    </row>
    <row r="67" spans="2:11" x14ac:dyDescent="0.3">
      <c r="B67" s="17" t="s">
        <v>12</v>
      </c>
      <c r="C67" s="16"/>
      <c r="D67" s="15">
        <f>'[5]SFP- Output Report'!C71</f>
        <v>102653998.73</v>
      </c>
      <c r="E67" s="14">
        <f>'[4]SFP- Output Report'!C71</f>
        <v>0</v>
      </c>
      <c r="F67" s="14">
        <f>'[3]SFP- Output Report'!C71</f>
        <v>182913420.38999999</v>
      </c>
      <c r="G67" s="13"/>
      <c r="H67" s="13"/>
      <c r="I67" s="13">
        <f>'[2]SFP- Output Report'!C71</f>
        <v>0</v>
      </c>
      <c r="J67" s="13">
        <f>'[1]SFP- Output Report'!C71</f>
        <v>0</v>
      </c>
      <c r="K67" s="12">
        <f>+D67+E67+G67+H67+I67+J67</f>
        <v>102653998.73</v>
      </c>
    </row>
    <row r="68" spans="2:11" x14ac:dyDescent="0.3">
      <c r="B68" s="17" t="s">
        <v>11</v>
      </c>
      <c r="C68" s="16"/>
      <c r="D68" s="15">
        <f>'[5]SFP- Output Report'!C72</f>
        <v>200975.85</v>
      </c>
      <c r="E68" s="14">
        <f>'[4]SFP- Output Report'!C72</f>
        <v>0</v>
      </c>
      <c r="F68" s="14">
        <f>'[3]SFP- Output Report'!C72</f>
        <v>32584363.109999999</v>
      </c>
      <c r="G68" s="13"/>
      <c r="H68" s="13"/>
      <c r="I68" s="13">
        <f>'[2]SFP- Output Report'!C72</f>
        <v>171558818.00999999</v>
      </c>
      <c r="J68" s="13">
        <f>'[1]SFP- Output Report'!C72</f>
        <v>24610832.18</v>
      </c>
      <c r="K68" s="12">
        <f>+D68+E68+G68+H68+I68+J68</f>
        <v>196370626.03999999</v>
      </c>
    </row>
    <row r="69" spans="2:11" x14ac:dyDescent="0.3">
      <c r="B69" s="17" t="s">
        <v>10</v>
      </c>
      <c r="C69" s="16"/>
      <c r="D69" s="15">
        <f>'[5]SFP- Output Report'!C73</f>
        <v>0</v>
      </c>
      <c r="E69" s="14">
        <f>'[4]SFP- Output Report'!C73</f>
        <v>0</v>
      </c>
      <c r="F69" s="14">
        <f>'[3]SFP- Output Report'!C73</f>
        <v>0</v>
      </c>
      <c r="G69" s="13"/>
      <c r="H69" s="13"/>
      <c r="I69" s="13">
        <f>'[2]SFP- Output Report'!C73</f>
        <v>0</v>
      </c>
      <c r="J69" s="13">
        <f>'[1]SFP- Output Report'!C73</f>
        <v>0</v>
      </c>
      <c r="K69" s="12">
        <f>+D69+E69+G69+H69+I69+J69</f>
        <v>0</v>
      </c>
    </row>
    <row r="70" spans="2:11" x14ac:dyDescent="0.3">
      <c r="B70" s="17" t="s">
        <v>9</v>
      </c>
      <c r="C70" s="16"/>
      <c r="D70" s="15">
        <f>'[5]SFP- Output Report'!C74</f>
        <v>0</v>
      </c>
      <c r="E70" s="14">
        <f>'[4]SFP- Output Report'!C74</f>
        <v>0</v>
      </c>
      <c r="F70" s="14">
        <f>'[3]SFP- Output Report'!C74</f>
        <v>0</v>
      </c>
      <c r="G70" s="13"/>
      <c r="H70" s="13"/>
      <c r="I70" s="13">
        <f>'[2]SFP- Output Report'!C74</f>
        <v>0</v>
      </c>
      <c r="J70" s="13">
        <f>'[1]SFP- Output Report'!C74</f>
        <v>0</v>
      </c>
      <c r="K70" s="12">
        <f>+D70+E70+G70+H70+I70+J70</f>
        <v>0</v>
      </c>
    </row>
    <row r="71" spans="2:11" x14ac:dyDescent="0.3">
      <c r="B71" s="17" t="s">
        <v>8</v>
      </c>
      <c r="C71" s="16"/>
      <c r="D71" s="15">
        <f>'[5]SFP- Output Report'!C75</f>
        <v>0</v>
      </c>
      <c r="E71" s="14">
        <f>'[4]SFP- Output Report'!C75</f>
        <v>0</v>
      </c>
      <c r="F71" s="14">
        <f>'[3]SFP- Output Report'!C75</f>
        <v>0</v>
      </c>
      <c r="G71" s="13"/>
      <c r="H71" s="13"/>
      <c r="I71" s="13">
        <f>'[2]SFP- Output Report'!C75</f>
        <v>0</v>
      </c>
      <c r="J71" s="13">
        <f>'[1]SFP- Output Report'!C75</f>
        <v>-30078341.120000001</v>
      </c>
      <c r="K71" s="12">
        <f>+D71+E71+G71+H71+I71+J71</f>
        <v>-30078341.120000001</v>
      </c>
    </row>
    <row r="72" spans="2:11" x14ac:dyDescent="0.3">
      <c r="B72" s="17" t="s">
        <v>7</v>
      </c>
      <c r="C72" s="16"/>
      <c r="D72" s="15">
        <f>'[5]SFP- Output Report'!C76</f>
        <v>0</v>
      </c>
      <c r="E72" s="14">
        <f>'[4]SFP- Output Report'!C76</f>
        <v>0</v>
      </c>
      <c r="F72" s="14">
        <f>'[3]SFP- Output Report'!C76</f>
        <v>0</v>
      </c>
      <c r="G72" s="13"/>
      <c r="H72" s="13"/>
      <c r="I72" s="13">
        <f>'[2]SFP- Output Report'!C76</f>
        <v>0</v>
      </c>
      <c r="J72" s="13">
        <f>'[1]SFP- Output Report'!C76</f>
        <v>0</v>
      </c>
      <c r="K72" s="12">
        <f>+D72+E72+G72+H72+I72+J72</f>
        <v>0</v>
      </c>
    </row>
    <row r="73" spans="2:11" x14ac:dyDescent="0.3">
      <c r="B73" s="17" t="s">
        <v>6</v>
      </c>
      <c r="C73" s="16"/>
      <c r="D73" s="15">
        <f>'[5]SFP- Output Report'!C77</f>
        <v>-1116043312.98</v>
      </c>
      <c r="E73" s="14">
        <f>'[4]SFP- Output Report'!C77</f>
        <v>-4095877971.54</v>
      </c>
      <c r="F73" s="14">
        <f>'[3]SFP- Output Report'!C77</f>
        <v>-2941395855.5900002</v>
      </c>
      <c r="G73" s="13"/>
      <c r="H73" s="13"/>
      <c r="I73" s="13">
        <f>'[2]SFP- Output Report'!C77</f>
        <v>-1687998302.98</v>
      </c>
      <c r="J73" s="13">
        <f>'[1]SFP- Output Report'!C77</f>
        <v>0</v>
      </c>
      <c r="K73" s="12">
        <f>+D73+E73+G73+H73+I73+J73</f>
        <v>-6899919587.5</v>
      </c>
    </row>
    <row r="74" spans="2:11" x14ac:dyDescent="0.3">
      <c r="B74" s="17" t="s">
        <v>5</v>
      </c>
      <c r="C74" s="16"/>
      <c r="D74" s="15">
        <f>'[5]SFP- Output Report'!C78</f>
        <v>0</v>
      </c>
      <c r="E74" s="14">
        <f>'[4]SFP- Output Report'!C78</f>
        <v>0</v>
      </c>
      <c r="F74" s="14">
        <f>'[3]SFP- Output Report'!C78</f>
        <v>0</v>
      </c>
      <c r="G74" s="13"/>
      <c r="H74" s="13"/>
      <c r="I74" s="13">
        <f>'[2]SFP- Output Report'!C78</f>
        <v>0</v>
      </c>
      <c r="J74" s="13">
        <f>'[1]SFP- Output Report'!C78</f>
        <v>0</v>
      </c>
      <c r="K74" s="12">
        <f>+D74+E74+G74+H74+I74+J74</f>
        <v>0</v>
      </c>
    </row>
    <row r="75" spans="2:11" x14ac:dyDescent="0.3">
      <c r="B75" s="17" t="s">
        <v>4</v>
      </c>
      <c r="C75" s="16"/>
      <c r="D75" s="15">
        <f>'[5]SFP- Output Report'!C79</f>
        <v>0</v>
      </c>
      <c r="E75" s="14">
        <f>'[4]SFP- Output Report'!C79</f>
        <v>0</v>
      </c>
      <c r="F75" s="14">
        <f>'[3]SFP- Output Report'!C79</f>
        <v>0</v>
      </c>
      <c r="G75" s="13"/>
      <c r="H75" s="13"/>
      <c r="I75" s="13">
        <f>'[2]SFP- Output Report'!C79</f>
        <v>0</v>
      </c>
      <c r="J75" s="13">
        <f>'[1]SFP- Output Report'!C79</f>
        <v>0</v>
      </c>
      <c r="K75" s="12">
        <f>+D75+E75+G75+H75+I75+J75</f>
        <v>0</v>
      </c>
    </row>
    <row r="76" spans="2:11" x14ac:dyDescent="0.3">
      <c r="B76" s="17" t="s">
        <v>3</v>
      </c>
      <c r="C76" s="16"/>
      <c r="D76" s="15">
        <f>'[5]SFP- Output Report'!C80</f>
        <v>0</v>
      </c>
      <c r="E76" s="14">
        <f>'[4]SFP- Output Report'!C80</f>
        <v>0</v>
      </c>
      <c r="F76" s="14">
        <f>'[3]SFP- Output Report'!C80</f>
        <v>131379.29999999999</v>
      </c>
      <c r="G76" s="13"/>
      <c r="H76" s="13"/>
      <c r="I76" s="13">
        <f>'[2]SFP- Output Report'!C80</f>
        <v>0</v>
      </c>
      <c r="J76" s="13">
        <f>'[1]SFP- Output Report'!C80</f>
        <v>11705333.23</v>
      </c>
      <c r="K76" s="12">
        <f>+D76+E76+G76+H76+I76+J76</f>
        <v>11705333.23</v>
      </c>
    </row>
    <row r="77" spans="2:11" ht="15" thickBot="1" x14ac:dyDescent="0.35">
      <c r="B77" s="6" t="s">
        <v>2</v>
      </c>
      <c r="C77" s="5"/>
      <c r="D77" s="3">
        <f>'[5]SFP- Output Report'!C81</f>
        <v>-643073840.95000005</v>
      </c>
      <c r="E77" s="3">
        <f>'[4]SFP- Output Report'!C81</f>
        <v>-3307285229.6599998</v>
      </c>
      <c r="F77" s="3">
        <f>'[3]SFP- Output Report'!C81</f>
        <v>-1401584908.47</v>
      </c>
      <c r="G77" s="4"/>
      <c r="H77" s="4"/>
      <c r="I77" s="3">
        <f>'[2]SFP- Output Report'!C81</f>
        <v>-1433794334.0999999</v>
      </c>
      <c r="J77" s="3">
        <f>'[1]SFP- Output Report'!C81</f>
        <v>99822393.150000006</v>
      </c>
      <c r="K77" s="3">
        <f>SUM(K58:K76)</f>
        <v>-5284331011.5600004</v>
      </c>
    </row>
    <row r="78" spans="2:11" ht="8.25" customHeight="1" thickTop="1" x14ac:dyDescent="0.3">
      <c r="B78" s="11" t="s">
        <v>1</v>
      </c>
      <c r="C78" s="10"/>
      <c r="D78" s="9"/>
      <c r="E78" s="9"/>
      <c r="F78" s="8">
        <f>'[3]SFP- Output Report'!C82</f>
        <v>0</v>
      </c>
      <c r="G78" s="8"/>
      <c r="H78" s="8"/>
      <c r="I78" s="8"/>
      <c r="J78" s="8"/>
      <c r="K78" s="7"/>
    </row>
    <row r="79" spans="2:11" ht="15" thickBot="1" x14ac:dyDescent="0.35">
      <c r="B79" s="6" t="s">
        <v>0</v>
      </c>
      <c r="C79" s="5"/>
      <c r="D79" s="3">
        <f>'[5]SFP- Output Report'!C83</f>
        <v>3504715910.7800002</v>
      </c>
      <c r="E79" s="3">
        <f>'[4]SFP- Output Report'!C83</f>
        <v>918283242.47000003</v>
      </c>
      <c r="F79" s="3">
        <f>'[3]SFP- Output Report'!C83</f>
        <v>3543972389.6999998</v>
      </c>
      <c r="G79" s="4"/>
      <c r="H79" s="4"/>
      <c r="I79" s="3">
        <f>'[2]SFP- Output Report'!C83</f>
        <v>1366925094.78</v>
      </c>
      <c r="J79" s="3">
        <f>'[1]SFP- Output Report'!C83</f>
        <v>148291895.22</v>
      </c>
      <c r="K79" s="3">
        <f>K77+K55</f>
        <v>5938216143.250001</v>
      </c>
    </row>
    <row r="80" spans="2:11" ht="4.2" customHeight="1" thickTop="1" x14ac:dyDescent="0.3"/>
  </sheetData>
  <mergeCells count="77">
    <mergeCell ref="C4:K4"/>
    <mergeCell ref="C5:E6"/>
    <mergeCell ref="B8:C8"/>
    <mergeCell ref="B2:B6"/>
    <mergeCell ref="C2:D2"/>
    <mergeCell ref="C3:E3"/>
    <mergeCell ref="B23:C23"/>
    <mergeCell ref="B24:C24"/>
    <mergeCell ref="B21:C21"/>
    <mergeCell ref="B22:C22"/>
    <mergeCell ref="B9:C9"/>
    <mergeCell ref="B10:C10"/>
    <mergeCell ref="B15:C15"/>
    <mergeCell ref="B16:C16"/>
    <mergeCell ref="B13:C13"/>
    <mergeCell ref="B14:C14"/>
    <mergeCell ref="B27:C27"/>
    <mergeCell ref="B28:C28"/>
    <mergeCell ref="B25:C25"/>
    <mergeCell ref="B26:C26"/>
    <mergeCell ref="B11:C11"/>
    <mergeCell ref="B12:C12"/>
    <mergeCell ref="B19:C19"/>
    <mergeCell ref="B20:C20"/>
    <mergeCell ref="B17:C17"/>
    <mergeCell ref="B18:C18"/>
    <mergeCell ref="B43:C43"/>
    <mergeCell ref="B44:C44"/>
    <mergeCell ref="B41:C41"/>
    <mergeCell ref="B42:C42"/>
    <mergeCell ref="B29:C29"/>
    <mergeCell ref="B30:C30"/>
    <mergeCell ref="B35:C35"/>
    <mergeCell ref="B36:C36"/>
    <mergeCell ref="B33:C33"/>
    <mergeCell ref="B34:C34"/>
    <mergeCell ref="B47:C47"/>
    <mergeCell ref="B48:C48"/>
    <mergeCell ref="B45:C45"/>
    <mergeCell ref="B46:C46"/>
    <mergeCell ref="B31:C31"/>
    <mergeCell ref="B32:C32"/>
    <mergeCell ref="B39:C39"/>
    <mergeCell ref="B40:C40"/>
    <mergeCell ref="B37:C37"/>
    <mergeCell ref="B38:C38"/>
    <mergeCell ref="B63:C63"/>
    <mergeCell ref="B64:C64"/>
    <mergeCell ref="B61:C61"/>
    <mergeCell ref="B62:C62"/>
    <mergeCell ref="B49:C49"/>
    <mergeCell ref="B50:C50"/>
    <mergeCell ref="B55:C55"/>
    <mergeCell ref="B56:C56"/>
    <mergeCell ref="B53:C53"/>
    <mergeCell ref="B54:C54"/>
    <mergeCell ref="B51:C51"/>
    <mergeCell ref="B52:C52"/>
    <mergeCell ref="B59:C59"/>
    <mergeCell ref="B60:C60"/>
    <mergeCell ref="B57:C57"/>
    <mergeCell ref="B58:C58"/>
    <mergeCell ref="B79:C79"/>
    <mergeCell ref="B77:C77"/>
    <mergeCell ref="B78:C78"/>
    <mergeCell ref="B67:C67"/>
    <mergeCell ref="B68:C68"/>
    <mergeCell ref="B65:C65"/>
    <mergeCell ref="B66:C66"/>
    <mergeCell ref="B71:C71"/>
    <mergeCell ref="B72:C72"/>
    <mergeCell ref="B69:C69"/>
    <mergeCell ref="B70:C70"/>
    <mergeCell ref="B75:C75"/>
    <mergeCell ref="B76:C76"/>
    <mergeCell ref="B73:C73"/>
    <mergeCell ref="B74:C74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ARMM</vt:lpstr>
      <vt:lpstr>ARMM!Print_Area</vt:lpstr>
      <vt:lpstr>ARMM!Print_Titles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2025-01-19T01:31:32Z</dcterms:created>
  <dcterms:modified xsi:type="dcterms:W3CDTF">2025-01-19T01:32:02Z</dcterms:modified>
</cp:coreProperties>
</file>